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dezernatzukunft.sharepoint.com/sites/DZ-Schalte/Freigegebene Dokumente/Nils/Projekte/Resilienz Finanzierung sichere Zukunft/"/>
    </mc:Choice>
  </mc:AlternateContent>
  <xr:revisionPtr revIDLastSave="516" documentId="8_{7A103675-4156-4930-A2B3-C664D2671B8F}" xr6:coauthVersionLast="47" xr6:coauthVersionMax="47" xr10:uidLastSave="{2D2FCE25-090D-A940-9631-8572E619FCDF}"/>
  <bookViews>
    <workbookView xWindow="16960" yWindow="-21060" windowWidth="30240" windowHeight="16780" xr2:uid="{00000000-000D-0000-FFFF-FFFF00000000}"/>
  </bookViews>
  <sheets>
    <sheet name="Übersicht Summen" sheetId="5" r:id="rId1"/>
    <sheet name="Übersicht Einzelposten" sheetId="2" r:id="rId2"/>
  </sheets>
  <definedNames>
    <definedName name="_xlnm._FilterDatabase" localSheetId="1" hidden="1">'Übersicht Einzelposten'!$B$3:$P$189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6" i="2" l="1"/>
  <c r="M165" i="2"/>
  <c r="M164" i="2"/>
  <c r="M163" i="2"/>
  <c r="M162" i="2"/>
  <c r="M161" i="2"/>
  <c r="N161" i="2" s="1"/>
  <c r="M160" i="2"/>
  <c r="M159" i="2"/>
  <c r="M158" i="2"/>
  <c r="M157" i="2"/>
  <c r="N155" i="2" s="1"/>
  <c r="M156" i="2"/>
  <c r="M155" i="2"/>
  <c r="M154" i="2"/>
  <c r="M153" i="2"/>
  <c r="M152" i="2"/>
  <c r="M151" i="2"/>
  <c r="M150" i="2"/>
  <c r="M149" i="2"/>
  <c r="M148" i="2"/>
  <c r="M147" i="2"/>
  <c r="M146" i="2"/>
  <c r="M145" i="2"/>
  <c r="M144" i="2"/>
  <c r="M143" i="2"/>
  <c r="M130" i="2"/>
  <c r="M129" i="2"/>
  <c r="M128" i="2"/>
  <c r="M127" i="2"/>
  <c r="M126" i="2"/>
  <c r="M125" i="2"/>
  <c r="M142" i="2"/>
  <c r="M141" i="2"/>
  <c r="M140" i="2"/>
  <c r="M139" i="2"/>
  <c r="M138" i="2"/>
  <c r="M137" i="2"/>
  <c r="M136" i="2"/>
  <c r="M135" i="2"/>
  <c r="M134" i="2"/>
  <c r="M133" i="2"/>
  <c r="M132" i="2"/>
  <c r="M131" i="2"/>
  <c r="M124" i="2"/>
  <c r="M123" i="2"/>
  <c r="M122" i="2"/>
  <c r="M121" i="2"/>
  <c r="M120" i="2"/>
  <c r="M119" i="2"/>
  <c r="M118" i="2"/>
  <c r="M117" i="2"/>
  <c r="M116" i="2"/>
  <c r="M115" i="2"/>
  <c r="M114" i="2"/>
  <c r="M113" i="2"/>
  <c r="M112" i="2"/>
  <c r="M111" i="2"/>
  <c r="M110" i="2"/>
  <c r="M109" i="2"/>
  <c r="N107" i="2" s="1"/>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M6" i="2"/>
  <c r="M5" i="2"/>
  <c r="C31" i="5" s="1"/>
  <c r="C28" i="5" l="1"/>
  <c r="N149" i="2"/>
  <c r="C33" i="5"/>
  <c r="C32" i="5"/>
  <c r="N125" i="2"/>
  <c r="C25" i="5" s="1"/>
  <c r="N143" i="2"/>
  <c r="C27" i="5" s="1"/>
  <c r="N137" i="2"/>
  <c r="N131" i="2"/>
  <c r="C26" i="5" s="1"/>
  <c r="N113" i="2"/>
  <c r="C23" i="5" s="1"/>
  <c r="N119" i="2"/>
  <c r="C24" i="5" s="1"/>
  <c r="N95" i="2"/>
  <c r="C22" i="5" s="1"/>
  <c r="N101" i="2"/>
  <c r="N89" i="2"/>
  <c r="N47" i="2"/>
  <c r="N71" i="2"/>
  <c r="N83" i="2"/>
  <c r="N65" i="2"/>
  <c r="C20" i="5" s="1"/>
  <c r="N77" i="2"/>
  <c r="N53" i="2"/>
  <c r="N59" i="2"/>
  <c r="C19" i="5" s="1"/>
  <c r="N29" i="2"/>
  <c r="N41" i="2"/>
  <c r="N23" i="2"/>
  <c r="N35" i="2"/>
  <c r="N17" i="2"/>
  <c r="N11" i="2"/>
  <c r="N5" i="2"/>
  <c r="C36" i="5" l="1"/>
  <c r="C18" i="5"/>
  <c r="C42" i="5"/>
  <c r="C38" i="5"/>
  <c r="C44" i="5"/>
  <c r="C21" i="5"/>
  <c r="C37" i="5"/>
  <c r="C43" i="5"/>
  <c r="C15" i="5" l="1"/>
</calcChain>
</file>

<file path=xl/sharedStrings.xml><?xml version="1.0" encoding="utf-8"?>
<sst xmlns="http://schemas.openxmlformats.org/spreadsheetml/2006/main" count="395" uniqueCount="100">
  <si>
    <t>Zusätzliche öffentliche Finanzbedarfe (Mrd. EUR)</t>
  </si>
  <si>
    <t xml:space="preserve">Dieser Datensatz gibt einen Überblick über den von Dezernat Zukunft (2024) ermittelten zusätzlichen öffentlichen Finanzbedarf zur Erreichung breit akzeptierter Ziele im Zeitraum 2025 bis 2030. Wir veröffentlichen die einzelnen Positionen, Quellen und Annahmen, um allen Leserinnen und Lesern die Möglichkeit zu geben, unsere Berechnungen kritisch zu prüfen und gegebenenfalls an ihre Präferenzen anzupassen. </t>
  </si>
  <si>
    <t xml:space="preserve">V1.0 (Letzte Änderung: 06.09.2024) </t>
  </si>
  <si>
    <t>Gesamtsumme</t>
  </si>
  <si>
    <t>Nach Zielfeld</t>
  </si>
  <si>
    <t>Bildung</t>
  </si>
  <si>
    <t>Dekarbonisierung</t>
  </si>
  <si>
    <t>Forschung</t>
  </si>
  <si>
    <t>Gesundheit</t>
  </si>
  <si>
    <t>Verkehr</t>
  </si>
  <si>
    <t>Wohnen</t>
  </si>
  <si>
    <t>Innere Sicherheit</t>
  </si>
  <si>
    <t>Klimaanpassung</t>
  </si>
  <si>
    <t>Wirtschaftliche Resilienz</t>
  </si>
  <si>
    <t>Verteidigung</t>
  </si>
  <si>
    <t>Weitere Aspekte äußerer Sicherheit</t>
  </si>
  <si>
    <t>Nach föderaler Aufteilung</t>
  </si>
  <si>
    <t xml:space="preserve">Bund </t>
  </si>
  <si>
    <t xml:space="preserve">Länder </t>
  </si>
  <si>
    <t xml:space="preserve">Kommunen </t>
  </si>
  <si>
    <r>
      <t xml:space="preserve">Nach Investitionen/Betriebskosten </t>
    </r>
    <r>
      <rPr>
        <sz val="11"/>
        <color theme="1"/>
        <rFont val="Open Sans"/>
        <family val="2"/>
      </rPr>
      <t>(exkl. Dekarbonisierung)</t>
    </r>
  </si>
  <si>
    <t>Investitionen</t>
  </si>
  <si>
    <t>Betriebskosten</t>
  </si>
  <si>
    <t>Gemischt bzw. klare Zuordnung nicht möglich</t>
  </si>
  <si>
    <r>
      <t xml:space="preserve">Nach Investitionen/Betriebskosten </t>
    </r>
    <r>
      <rPr>
        <sz val="11"/>
        <color theme="1"/>
        <rFont val="Open Sans"/>
        <family val="2"/>
      </rPr>
      <t>(inkl. Dekarbonisierung)</t>
    </r>
  </si>
  <si>
    <t>Anm.: Für Dekarbonisierung wird relative Verteilung der Ausgabenkategorien im Durchschnitt der beiden betrachteten Szenarien auf den Zusatzbedarf angewandt.</t>
  </si>
  <si>
    <t>Zielfeld</t>
  </si>
  <si>
    <t>Posten</t>
  </si>
  <si>
    <t>Föderale Aufteilung</t>
  </si>
  <si>
    <t>Mehrbedarfe; bereits eingestellte Mittel (Annahme)</t>
  </si>
  <si>
    <t>Anmerkungen</t>
  </si>
  <si>
    <t>Summe 2025-2030</t>
  </si>
  <si>
    <t>Summe über föderale Ebenen</t>
  </si>
  <si>
    <t>Methodik</t>
  </si>
  <si>
    <t>Ausgabentyp</t>
  </si>
  <si>
    <t>Schulgebäude: Erhalt und Schließung Investitionsrückstand</t>
  </si>
  <si>
    <t>Bund (Mrd. EUR)</t>
  </si>
  <si>
    <t>Mehrbedarf</t>
  </si>
  <si>
    <t>Gradueller Abbau des im KfW-Kommunalpanel ermittelten Investitionsrückstandes</t>
  </si>
  <si>
    <t>Bereits eingestellt (Annahme)</t>
  </si>
  <si>
    <t>Länder (Mrd. EUR)</t>
  </si>
  <si>
    <t>Kommunen (Mrd. EUR)</t>
  </si>
  <si>
    <t xml:space="preserve">Ausreichend Lehrpersonal an Schulen </t>
  </si>
  <si>
    <t xml:space="preserve">Personal-Mehrbedarf zur Beibehaltung des heutigen Betreuungsschlüssels entsprechend Klemm für KMK (2022) bei jeweils nach Schultyp niedrigst möglichem Einstiegsgehalt, keine Differenzierung nach Bundesländern. </t>
  </si>
  <si>
    <t>Schuldigitalisierung</t>
  </si>
  <si>
    <t>Fortführung DigitalPakt entsprechend des Bedarfsansatzes der Kultusministerkonferenz (2024)</t>
  </si>
  <si>
    <t>Rechtsanspruch Ganztagsbetreuung (Investitionen)</t>
  </si>
  <si>
    <t>Bedarfe aus Rauschenbach et al. (2021) abzüglich bereits zur Verfügung stehender Bundesmittel</t>
  </si>
  <si>
    <t xml:space="preserve">Rechtsanspruch Ganztagsbetreuung (Personal) </t>
  </si>
  <si>
    <t>Bedarfe aus Rauschenbach et al. (2021) abzüglich bereits zur Verfügung stehender Bundesmittel (Änderung Umsatzsteuerverteilung)</t>
  </si>
  <si>
    <t>Rechtsanspruch Kitaplatz (Investitionen)</t>
  </si>
  <si>
    <t>Rechtsanspruch Kitaplatz (Personal)</t>
  </si>
  <si>
    <t>Personal-Mehrbedarf aus Arbeitsgruppe Kinder- und Jugendhilfestatistik (2024) bei niedrigstem möglichen Einstiegsgehalt inkl. Sachkosten (vgl. Rauschenbach et al. 2017)</t>
  </si>
  <si>
    <t>Hochschulgebäude: Erhalt und Schließung Investitionsrückstand</t>
  </si>
  <si>
    <t>inflationsangepasste Bedarfe aus Kultusministerkonferenz (2023), anteilig für Zeitraum bis 2030. Annahme über bereits eingestellte Mittel als Fortschreibung der Investitionszahlen in der Hochschulfinanzstatistik für 2021 und 2022</t>
  </si>
  <si>
    <t>Hochschulgebäude: Energetische Sanierung</t>
  </si>
  <si>
    <t>Kein separater Mittelansatz, da im Überkapitel Dekarbonisierung abgedeckt</t>
  </si>
  <si>
    <t>Bedarfsnennung in Kultusministerkonferenz (2023), allerdings kein separater Mittelansatz, da im Überkapitel Dekarbonisierung abgedeckt</t>
  </si>
  <si>
    <t>Dekarbonisierung insgesamt</t>
  </si>
  <si>
    <t>Verteilung im Durchschnitt der beiden Szenarien: 
25 % Investitionen
35 % Betriebskosten
40 % GeGemischt bzw. klare Zuordnung nicht möglicht / Zuordnung nicht möglich</t>
  </si>
  <si>
    <t>Öffentliche Finanzierung von Forschung und Entwicklung</t>
  </si>
  <si>
    <t xml:space="preserve">Notwendige Steigerung öffentlicher Forschungsmittel zur Erreichung des 3,5%-BIP-Ziels für Forschungsausgaben bei konstantem Verhältnis öffentlicher und privater Forschungsmittel. </t>
  </si>
  <si>
    <t>Strukturreform Krankenhauswesen</t>
  </si>
  <si>
    <t>Schließung Investitionslücke Krankenhäuser</t>
  </si>
  <si>
    <t>Klimaschutz in Krankenhäusern</t>
  </si>
  <si>
    <t>Digitalisierung im Gesundheitswesen</t>
  </si>
  <si>
    <t xml:space="preserve">Kein separater Mittelansatz </t>
  </si>
  <si>
    <t>/</t>
  </si>
  <si>
    <t>Bahn</t>
  </si>
  <si>
    <t>Bis 2027 bekannte Mehrbedarfe mit linearem Anstieg über Jahre verteilt. Für Folgejahre Anstieg Finanzierungsbedarfe linear fortgeschrieben mit Annahme, dass gesicherte Mittelbereitstellung aus 2027 auf gleichem Niveau konstant bleibt.</t>
  </si>
  <si>
    <t>Straßeninfrastruktur (Bundesstraßen, Kommunalstraßen)</t>
  </si>
  <si>
    <t>Bundesstraßen: Gemeldete Mehrbedarfe der Autobahn GmbH und Annahme: Bedarfe für Bundesstraßen = 50% der Bedarfe für Autobahnen (analog letzter Erhaltungsbedarfsprognose BMDV).
Kommunalstraßen: Abbau des im KfW-Kommunalpanels ermittelten Investitionsrückstands.</t>
  </si>
  <si>
    <t>ÖPNV</t>
  </si>
  <si>
    <t xml:space="preserve">Gesamtbedarf: Durchschnittswerte aller Szenarien aus Finanzbedarfsschätzung im Auftrag des BMDV (Berschin et al. 2023). 
Bereits eingestellte Mittel: Regionalisierungsmittel und GVFG-Mittel.
Mehrbedarf: Gesamtbedarf abzüglich bereits eingestellter Mittel. </t>
  </si>
  <si>
    <t>Sozialer Wohnungsbau</t>
  </si>
  <si>
    <t>Zusatzbedarfe Zivil- und Katastrophenschutz</t>
  </si>
  <si>
    <t>Bund &amp; Länder: Zusatzbedarfe für Zivil- und Katastrophenschutz auf Grundlage des Vorschlags „Stärkungspakt Bevölkerungsschutz“ nach Abzug relevanter Ausgaben und Mittelansätze. 
Kommunen: Investitionsrückstand Brand- und Katastrophenschutz nach KfW Kommunalpanel.</t>
  </si>
  <si>
    <t>Inflationsbereinigte Bedarfszahl für Klimaanpassungsmaßnahmen nach Umweltministerkonferenz (2022).</t>
  </si>
  <si>
    <t>Kritische Rohstoffe (untere Spanne)</t>
  </si>
  <si>
    <t>Hier nur Ausweisung der unteren Spanne; bei Nutzung der oberen Spanne in Anlehnung an Japan Organization for Metals and Energy Security steigt Zusatzbedarf um insgesamt 4,7 Milliarden Euro</t>
  </si>
  <si>
    <t>Energiewendetechnologien</t>
  </si>
  <si>
    <t> </t>
  </si>
  <si>
    <t>Subventionsbedarfe (Betriebskosten und Investitionen) um sicherzustellen, dass die innereuropäische Produktion von (1) Windkraftanlagen, (2) Solar PV, (3) Batterien, (4) Elektrolyseureren und (5) Wärmepumpen gewisse Mindestanteile (ca. 50%) der europäischen Nachfrage erreichen oder halten können. Basierend auf Roland Berger (2023) und Agora Energie- und Industriewende (2023).</t>
  </si>
  <si>
    <t>Rüstungs &amp; Beschaffungsausgaben</t>
  </si>
  <si>
    <t>Mehrbedarfe für Betriebs- und Personalkosten</t>
  </si>
  <si>
    <t>Zusatzbedarfe Auswärtiges Amt (Diplomatie und humanitäre Hilfe)</t>
  </si>
  <si>
    <t>Kaufkraftbereinigte Stabilisierung des AA-Budgets auf dem Niveau von 2017-2019.</t>
  </si>
  <si>
    <t>Zusatzbedarfe BMZ (Entwicklungszusammenarbeit)</t>
  </si>
  <si>
    <t>Kaufkraftbereinigte Stabilisierung des BMZ-Budgets auf dem Niveau von 2017-2019.</t>
  </si>
  <si>
    <t>Platz-Mehrbedarf aus Arbeitsgruppe Kinder- und Jugendhilfestatistik (2024) mit inflationsangepassten Investitionsbedarfen aus Rauschenbach et al. (2017), außerdem Abbau Investitionsrückstand nach KfW-Kommunalpanel (2024) gestreckt bis 2035 (hier entsprechend anteilig)</t>
  </si>
  <si>
    <t>Umfassende eigene Schätzung, hier als Sammelposten aufgeführt weil Nettobedarf abzgl. Einnahmen aus Emissionshandel. Details in Heilmann et al. (2024, Kapitel II).</t>
  </si>
  <si>
    <t>Übernahme des Konzepts eines „Transformationsfonds“ im Rahmen der aktuellen Krankenhausreform.</t>
  </si>
  <si>
    <r>
      <t xml:space="preserve">50 Prozent der regelmäßig im </t>
    </r>
    <r>
      <rPr>
        <i/>
        <sz val="11"/>
        <color theme="1"/>
        <rFont val="Open Sans"/>
        <family val="2"/>
      </rPr>
      <t>Krankenhaus Rating Report</t>
    </r>
    <r>
      <rPr>
        <sz val="11"/>
        <color theme="1"/>
        <rFont val="Open Sans"/>
        <family val="2"/>
      </rPr>
      <t xml:space="preserve"> ermittelten Investitionslücke (geringerer Bedarfsansatz wg. Strukturreform, möglicher Anmeldung von Überbedarfen).</t>
    </r>
  </si>
  <si>
    <t>Bedarf nach Augurzky &amp; Lueke (2022).</t>
  </si>
  <si>
    <t>(Finanzierung über Strukturmittel Krankenhäuser bzw. Krankenkassen).</t>
  </si>
  <si>
    <t>Inflationsangepasster Bedarfsansatz für 100.000 Sozialwohnungen/Jahr nach Pestel Institut (2022) mit Annahme, dass fest eingeplante Mittel von Bund und Ländern (mit 40% Co-Finanzierung durch Länder) bis 2027 sicher bereitstehen und das Niveau in Folgejahren gehalten wird.</t>
  </si>
  <si>
    <t>Aufbau einer EU-weiten strategischen Reserve kritischer Rohstoffe, kalibriert als 1-Jahresreserve der Lücke zwischen angestrebtem Sicherheitssockel (65% der EU Verbrauchs, Bezugspunkt: EU Critical Raw Materials Act mit 40% Eigenproduktion und 25% Recycling) und bestehendem Portfolio an sicherheitsgewichteten Importen und EU-Eigenproduktion. Lagerkosten mit 1% des eingelagerten Werts pro Jahr angesetzt. Deutscher Anteil der Gesamtkosten nach EU-Beitragsschlüssel.</t>
  </si>
  <si>
    <t>Meso-Ebenen-Schätzung nach Mölling et al. 2024.</t>
  </si>
  <si>
    <t xml:space="preserve">Die maßgebliche Endfassung unserer Berechnungen, auf die im Zweifelsfall zurückgegriffen werden sollte, findet sich in der veröffentlichten Studie (Heilmann et al. 2024). Im Literaturverzeichnis der Studie finden sich auch die vollständigen Angaben zu den Quellen, auf die hier verwiesen wird. Die Studie ist auf unserer Webseite verfügbar: (LINK) </t>
  </si>
  <si>
    <r>
      <rPr>
        <b/>
        <sz val="11"/>
        <color theme="1"/>
        <rFont val="Aptos"/>
      </rPr>
      <t>Bitte zitieren als:</t>
    </r>
    <r>
      <rPr>
        <sz val="11"/>
        <color theme="1"/>
        <rFont val="Aptos"/>
        <family val="2"/>
      </rPr>
      <t xml:space="preserve"> Felix Heilmann / Dr. Vera Huwe / Nils Gerresheim / Levi Henze / Axel Kölschbach / Dr. Max Krahé / Dr. Christian Mölling / Sara Schulte / Dr. Sabrina Schulz / Dr. Florian Schuster / Philippa Sigl-Glöckner / Joke Steinwart / Janek Steitz (2024): "Was kostet eine sichere, lebenswerte und nachhaltige Zukunft? Öffentliche Finanzbedarfe für die Modernisierung Deutschlands", Dezernat Zukunft.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</si>
</sst>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Open Sans"/>
      <family val="2"/>
    </font>
    <font>
      <b/>
      <sz val="20"/>
      <color theme="1"/>
      <name val="Open Sans"/>
      <family val="2"/>
    </font>
    <font>
      <b/>
      <sz val="11"/>
      <color theme="1"/>
      <name val="Open Sans"/>
      <family val="2"/>
    </font>
    <font>
      <i/>
      <sz val="8"/>
      <color theme="1"/>
      <name val="Open Sans"/>
      <family val="2"/>
    </font>
    <font>
      <sz val="11"/>
      <color rgb="FF181C44"/>
      <name val="Open Sans"/>
      <family val="2"/>
    </font>
    <font>
      <sz val="11"/>
      <color rgb="FF000000"/>
      <name val="Open Sans"/>
      <family val="2"/>
    </font>
    <font>
      <i/>
      <sz val="11"/>
      <color theme="1"/>
      <name val="Open Sans"/>
      <family val="2"/>
    </font>
    <font>
      <sz val="11"/>
      <color theme="1"/>
      <name val="Aptos"/>
      <family val="2"/>
    </font>
    <font>
      <b/>
      <sz val="11"/>
      <color rgb="FF000000"/>
      <name val="Open Sans"/>
      <family val="2"/>
    </font>
    <font>
      <b/>
      <sz val="11"/>
      <color theme="1"/>
      <name val="Aptos"/>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749992370372631"/>
        <bgColor indexed="64"/>
      </patternFill>
    </fill>
    <fill>
      <patternFill patternType="solid">
        <fgColor theme="5" tint="0.79998168889431442"/>
        <bgColor indexed="64"/>
      </patternFill>
    </fill>
    <fill>
      <patternFill patternType="solid">
        <fgColor theme="4" tint="0.89999084444715716"/>
        <bgColor indexed="64"/>
      </patternFill>
    </fill>
    <fill>
      <patternFill patternType="solid">
        <fgColor theme="5" tint="0.59999389629810485"/>
        <bgColor indexed="64"/>
      </patternFill>
    </fill>
    <fill>
      <patternFill patternType="solid">
        <fgColor theme="4"/>
        <bgColor indexed="64"/>
      </patternFill>
    </fill>
    <fill>
      <patternFill patternType="solid">
        <fgColor theme="4" tint="0.89999084444715716"/>
        <bgColor rgb="FF000000"/>
      </patternFill>
    </fill>
    <fill>
      <patternFill patternType="solid">
        <fgColor theme="1" tint="0.8999908444471571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37">
    <xf numFmtId="0" fontId="0" fillId="0" borderId="0" xfId="0"/>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wrapText="1"/>
    </xf>
    <xf numFmtId="164" fontId="0" fillId="0" borderId="0" xfId="0" applyNumberFormat="1" applyAlignment="1">
      <alignment horizontal="center" vertical="center"/>
    </xf>
    <xf numFmtId="0" fontId="2" fillId="0" borderId="0" xfId="0" applyFont="1"/>
    <xf numFmtId="0" fontId="0" fillId="0" borderId="0" xfId="0" applyAlignment="1">
      <alignment vertical="center"/>
    </xf>
    <xf numFmtId="0" fontId="3" fillId="8" borderId="1" xfId="0" applyFont="1" applyFill="1" applyBorder="1" applyAlignment="1">
      <alignment wrapText="1"/>
    </xf>
    <xf numFmtId="0" fontId="3" fillId="8" borderId="1" xfId="0" applyFont="1" applyFill="1" applyBorder="1"/>
    <xf numFmtId="1" fontId="3" fillId="8" borderId="1" xfId="0" applyNumberFormat="1" applyFont="1" applyFill="1" applyBorder="1" applyAlignment="1">
      <alignment horizontal="center" vertical="center"/>
    </xf>
    <xf numFmtId="0" fontId="3" fillId="8" borderId="1" xfId="0" applyFont="1" applyFill="1" applyBorder="1" applyAlignment="1">
      <alignment horizontal="left" vertical="center"/>
    </xf>
    <xf numFmtId="0" fontId="3" fillId="8" borderId="1" xfId="0" applyFont="1" applyFill="1" applyBorder="1" applyAlignment="1">
      <alignment horizontal="left" vertical="center" wrapText="1"/>
    </xf>
    <xf numFmtId="0" fontId="3" fillId="8" borderId="1" xfId="0" applyFont="1" applyFill="1" applyBorder="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4" fillId="0" borderId="0" xfId="0" applyFont="1"/>
    <xf numFmtId="0" fontId="5" fillId="0" borderId="0" xfId="0" applyFont="1" applyAlignment="1">
      <alignment horizontal="left" vertical="center"/>
    </xf>
    <xf numFmtId="0" fontId="4" fillId="0" borderId="0" xfId="0" applyFont="1" applyAlignment="1">
      <alignment wrapText="1"/>
    </xf>
    <xf numFmtId="0" fontId="6" fillId="4" borderId="0" xfId="0" applyFont="1" applyFill="1"/>
    <xf numFmtId="164" fontId="6" fillId="7" borderId="0" xfId="0" applyNumberFormat="1" applyFont="1" applyFill="1"/>
    <xf numFmtId="0" fontId="6" fillId="0" borderId="0" xfId="0" applyFont="1"/>
    <xf numFmtId="164" fontId="4" fillId="0" borderId="0" xfId="0" applyNumberFormat="1" applyFont="1"/>
    <xf numFmtId="164" fontId="4" fillId="7" borderId="0" xfId="0" applyNumberFormat="1" applyFont="1" applyFill="1"/>
    <xf numFmtId="0" fontId="4" fillId="6" borderId="0" xfId="0" applyFont="1" applyFill="1"/>
    <xf numFmtId="164" fontId="4" fillId="5" borderId="0" xfId="0" applyNumberFormat="1" applyFont="1" applyFill="1"/>
    <xf numFmtId="0" fontId="7" fillId="4" borderId="0" xfId="0" applyFont="1" applyFill="1" applyAlignment="1">
      <alignment wrapText="1"/>
    </xf>
    <xf numFmtId="0" fontId="4" fillId="6" borderId="1" xfId="0" applyFont="1" applyFill="1" applyBorder="1"/>
    <xf numFmtId="164" fontId="4" fillId="6" borderId="1" xfId="0" applyNumberFormat="1" applyFont="1" applyFill="1" applyBorder="1" applyAlignment="1">
      <alignment horizontal="center" vertical="center"/>
    </xf>
    <xf numFmtId="0" fontId="4" fillId="0" borderId="1" xfId="0" applyFont="1" applyBorder="1"/>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4" fillId="2" borderId="1" xfId="0" applyFont="1" applyFill="1" applyBorder="1"/>
    <xf numFmtId="164" fontId="4" fillId="2"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9" fillId="6" borderId="2" xfId="0" applyNumberFormat="1" applyFont="1" applyFill="1" applyBorder="1" applyAlignment="1">
      <alignment horizontal="center"/>
    </xf>
    <xf numFmtId="164" fontId="4" fillId="6" borderId="0" xfId="1" applyNumberFormat="1" applyFont="1" applyFill="1" applyAlignment="1">
      <alignment horizontal="center" vertical="center"/>
    </xf>
    <xf numFmtId="164" fontId="4" fillId="6" borderId="1" xfId="0" applyNumberFormat="1" applyFont="1" applyFill="1" applyBorder="1" applyAlignment="1">
      <alignment horizontal="center" vertical="center" wrapText="1"/>
    </xf>
    <xf numFmtId="164" fontId="9" fillId="0" borderId="2" xfId="0" applyNumberFormat="1" applyFont="1" applyBorder="1" applyAlignment="1">
      <alignment horizontal="center"/>
    </xf>
    <xf numFmtId="164" fontId="8" fillId="3" borderId="1" xfId="0" applyNumberFormat="1" applyFont="1" applyFill="1" applyBorder="1" applyAlignment="1">
      <alignment horizontal="center" vertical="center"/>
    </xf>
    <xf numFmtId="0" fontId="9" fillId="0" borderId="2" xfId="0" applyFont="1" applyBorder="1"/>
    <xf numFmtId="164" fontId="9" fillId="0" borderId="1" xfId="0" applyNumberFormat="1" applyFont="1" applyBorder="1" applyAlignment="1">
      <alignment horizontal="center" vertical="center"/>
    </xf>
    <xf numFmtId="0" fontId="9" fillId="0" borderId="6" xfId="0" applyFont="1" applyBorder="1"/>
    <xf numFmtId="164" fontId="9" fillId="0" borderId="6" xfId="0" applyNumberFormat="1" applyFont="1" applyBorder="1" applyAlignment="1">
      <alignment horizontal="center" vertical="center"/>
    </xf>
    <xf numFmtId="0" fontId="9" fillId="6" borderId="6" xfId="0" applyFont="1" applyFill="1" applyBorder="1"/>
    <xf numFmtId="164" fontId="9" fillId="6" borderId="6" xfId="0" applyNumberFormat="1" applyFont="1" applyFill="1" applyBorder="1" applyAlignment="1">
      <alignment horizontal="center" vertical="center"/>
    </xf>
    <xf numFmtId="164" fontId="8" fillId="9" borderId="1" xfId="0" applyNumberFormat="1" applyFont="1" applyFill="1" applyBorder="1" applyAlignment="1">
      <alignment horizontal="center" vertical="center"/>
    </xf>
    <xf numFmtId="0" fontId="2" fillId="0" borderId="0" xfId="0" applyFont="1" applyAlignment="1">
      <alignment horizontal="left" vertical="center"/>
    </xf>
    <xf numFmtId="0" fontId="11" fillId="10" borderId="0" xfId="0" applyFont="1" applyFill="1" applyAlignment="1">
      <alignment horizontal="left" vertical="center" wrapText="1"/>
    </xf>
    <xf numFmtId="0" fontId="11" fillId="10" borderId="0" xfId="0" applyFont="1" applyFill="1" applyAlignment="1">
      <alignment horizontal="right" vertical="center"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6" borderId="5" xfId="0" applyFont="1" applyFill="1" applyBorder="1" applyAlignment="1">
      <alignment horizontal="left" vertical="center" wrapText="1"/>
    </xf>
    <xf numFmtId="0" fontId="6" fillId="6" borderId="3" xfId="0" applyFont="1" applyFill="1" applyBorder="1" applyAlignment="1">
      <alignment horizontal="left" vertical="center"/>
    </xf>
    <xf numFmtId="0" fontId="6" fillId="6" borderId="4" xfId="0" applyFont="1" applyFill="1" applyBorder="1" applyAlignment="1">
      <alignment horizontal="left" vertical="center"/>
    </xf>
    <xf numFmtId="0" fontId="6" fillId="6" borderId="5" xfId="0" applyFont="1" applyFill="1" applyBorder="1" applyAlignment="1">
      <alignment horizontal="left" vertical="center"/>
    </xf>
    <xf numFmtId="0" fontId="4" fillId="6" borderId="3" xfId="0" applyFont="1" applyFill="1" applyBorder="1" applyAlignment="1">
      <alignment horizontal="left" vertical="center"/>
    </xf>
    <xf numFmtId="0" fontId="4" fillId="6" borderId="5" xfId="0" applyFont="1" applyFill="1" applyBorder="1" applyAlignment="1">
      <alignment horizontal="left"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164" fontId="4" fillId="6" borderId="3" xfId="0" applyNumberFormat="1" applyFont="1" applyFill="1" applyBorder="1" applyAlignment="1">
      <alignment horizontal="center" vertical="center"/>
    </xf>
    <xf numFmtId="164" fontId="4" fillId="6" borderId="4" xfId="0" applyNumberFormat="1" applyFont="1" applyFill="1" applyBorder="1" applyAlignment="1">
      <alignment horizontal="center" vertical="center"/>
    </xf>
    <xf numFmtId="164" fontId="4" fillId="6" borderId="5" xfId="0" applyNumberFormat="1" applyFont="1" applyFill="1" applyBorder="1" applyAlignment="1">
      <alignment horizontal="center" vertical="center"/>
    </xf>
    <xf numFmtId="0" fontId="4" fillId="6" borderId="3" xfId="0" applyFont="1" applyFill="1" applyBorder="1" applyAlignment="1">
      <alignment vertical="center" wrapText="1"/>
    </xf>
    <xf numFmtId="0" fontId="4" fillId="6" borderId="4" xfId="0" applyFont="1" applyFill="1" applyBorder="1" applyAlignment="1">
      <alignment vertical="center" wrapText="1"/>
    </xf>
    <xf numFmtId="0" fontId="4" fillId="6" borderId="5" xfId="0" applyFont="1" applyFill="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64" fontId="4" fillId="0" borderId="3"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6" borderId="4" xfId="0" applyFont="1" applyFill="1" applyBorder="1" applyAlignment="1">
      <alignment horizontal="left" vertical="center"/>
    </xf>
    <xf numFmtId="0" fontId="4" fillId="0" borderId="3" xfId="0" applyFont="1" applyBorder="1" applyAlignment="1">
      <alignment horizontal="left"/>
    </xf>
    <xf numFmtId="0" fontId="4" fillId="0" borderId="5" xfId="0" applyFont="1" applyBorder="1" applyAlignment="1">
      <alignment horizontal="left"/>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64" fontId="4" fillId="2" borderId="3"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0" borderId="4" xfId="0" applyFont="1" applyBorder="1" applyAlignment="1">
      <alignment horizontal="left" vertical="center"/>
    </xf>
    <xf numFmtId="0" fontId="4" fillId="2" borderId="4" xfId="0" applyFont="1" applyFill="1" applyBorder="1" applyAlignment="1">
      <alignment horizontal="lef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9" fillId="0" borderId="3" xfId="0" applyFont="1" applyBorder="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164" fontId="9" fillId="0" borderId="3" xfId="0" applyNumberFormat="1" applyFont="1" applyBorder="1" applyAlignment="1">
      <alignment horizontal="center" vertical="center"/>
    </xf>
    <xf numFmtId="164" fontId="9" fillId="0" borderId="4" xfId="0" applyNumberFormat="1" applyFont="1" applyBorder="1" applyAlignment="1">
      <alignment horizontal="center" vertical="center"/>
    </xf>
    <xf numFmtId="164" fontId="9" fillId="0" borderId="5" xfId="0" applyNumberFormat="1" applyFont="1" applyBorder="1" applyAlignment="1">
      <alignment horizontal="center" vertical="center"/>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9" fillId="6" borderId="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12" fillId="6" borderId="4" xfId="0" applyFont="1" applyFill="1" applyBorder="1" applyAlignment="1">
      <alignment horizontal="left" vertical="center"/>
    </xf>
    <xf numFmtId="0" fontId="12" fillId="6" borderId="5" xfId="0" applyFont="1" applyFill="1" applyBorder="1" applyAlignment="1">
      <alignment horizontal="left" vertical="center"/>
    </xf>
    <xf numFmtId="0" fontId="9" fillId="6" borderId="3" xfId="0" applyFont="1" applyFill="1" applyBorder="1" applyAlignment="1">
      <alignment horizontal="left" vertical="center"/>
    </xf>
    <xf numFmtId="0" fontId="9" fillId="6" borderId="5" xfId="0" applyFont="1" applyFill="1" applyBorder="1" applyAlignment="1">
      <alignment horizontal="left" vertical="center"/>
    </xf>
    <xf numFmtId="164" fontId="9" fillId="6" borderId="3" xfId="0" applyNumberFormat="1" applyFont="1" applyFill="1" applyBorder="1" applyAlignment="1">
      <alignment horizontal="center"/>
    </xf>
    <xf numFmtId="164" fontId="9" fillId="6" borderId="4" xfId="0" applyNumberFormat="1" applyFont="1" applyFill="1" applyBorder="1" applyAlignment="1">
      <alignment horizontal="center"/>
    </xf>
    <xf numFmtId="164" fontId="9" fillId="6" borderId="5" xfId="0" applyNumberFormat="1" applyFont="1" applyFill="1" applyBorder="1" applyAlignment="1">
      <alignment horizontal="center"/>
    </xf>
    <xf numFmtId="164" fontId="9" fillId="6" borderId="3" xfId="0" applyNumberFormat="1" applyFont="1" applyFill="1" applyBorder="1" applyAlignment="1">
      <alignment horizontal="center" vertical="center"/>
    </xf>
    <xf numFmtId="164" fontId="9" fillId="6" borderId="4" xfId="0" applyNumberFormat="1" applyFont="1" applyFill="1" applyBorder="1" applyAlignment="1">
      <alignment horizontal="center" vertical="center"/>
    </xf>
    <xf numFmtId="164" fontId="9" fillId="6" borderId="5" xfId="0" applyNumberFormat="1" applyFont="1" applyFill="1" applyBorder="1" applyAlignment="1">
      <alignment horizontal="center" vertical="center"/>
    </xf>
    <xf numFmtId="0" fontId="9" fillId="6" borderId="3" xfId="0" applyFont="1" applyFill="1" applyBorder="1" applyAlignment="1">
      <alignment vertical="center" wrapText="1"/>
    </xf>
    <xf numFmtId="0" fontId="9" fillId="6" borderId="4" xfId="0" applyFont="1" applyFill="1" applyBorder="1" applyAlignment="1">
      <alignment vertical="center" wrapText="1"/>
    </xf>
    <xf numFmtId="0" fontId="9" fillId="6" borderId="5" xfId="0" applyFont="1" applyFill="1" applyBorder="1" applyAlignment="1">
      <alignment vertical="center" wrapText="1"/>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27215</xdr:colOff>
      <xdr:row>0</xdr:row>
      <xdr:rowOff>149679</xdr:rowOff>
    </xdr:from>
    <xdr:to>
      <xdr:col>2</xdr:col>
      <xdr:colOff>1011511</xdr:colOff>
      <xdr:row>6</xdr:row>
      <xdr:rowOff>8709</xdr:rowOff>
    </xdr:to>
    <xdr:pic>
      <xdr:nvPicPr>
        <xdr:cNvPr id="5" name="Picture 2">
          <a:extLst>
            <a:ext uri="{FF2B5EF4-FFF2-40B4-BE49-F238E27FC236}">
              <a16:creationId xmlns:a16="http://schemas.microsoft.com/office/drawing/2014/main" id="{DEC491D4-4A46-4F14-9AAE-1E70BFC26355}"/>
            </a:ext>
          </a:extLst>
        </xdr:cNvPr>
        <xdr:cNvPicPr>
          <a:picLocks noChangeAspect="1"/>
        </xdr:cNvPicPr>
      </xdr:nvPicPr>
      <xdr:blipFill>
        <a:blip xmlns:r="http://schemas.openxmlformats.org/officeDocument/2006/relationships" r:embed="rId1"/>
        <a:stretch>
          <a:fillRect/>
        </a:stretch>
      </xdr:blipFill>
      <xdr:spPr>
        <a:xfrm>
          <a:off x="639536" y="149679"/>
          <a:ext cx="5053376" cy="1047750"/>
        </a:xfrm>
        <a:prstGeom prst="rect">
          <a:avLst/>
        </a:prstGeom>
      </xdr:spPr>
    </xdr:pic>
    <xdr:clientData/>
  </xdr:twoCellAnchor>
</xdr:wsDr>
</file>

<file path=xl/theme/theme1.xml><?xml version="1.0" encoding="utf-8"?>
<a:theme xmlns:a="http://schemas.openxmlformats.org/drawingml/2006/main" name="DZ Excel Design">
  <a:themeElements>
    <a:clrScheme name="DZ">
      <a:dk1>
        <a:srgbClr val="181C44"/>
      </a:dk1>
      <a:lt1>
        <a:sysClr val="window" lastClr="FFFFFF"/>
      </a:lt1>
      <a:dk2>
        <a:srgbClr val="44546A"/>
      </a:dk2>
      <a:lt2>
        <a:srgbClr val="E7E6E6"/>
      </a:lt2>
      <a:accent1>
        <a:srgbClr val="181C44"/>
      </a:accent1>
      <a:accent2>
        <a:srgbClr val="EE6174"/>
      </a:accent2>
      <a:accent3>
        <a:srgbClr val="CDCADC"/>
      </a:accent3>
      <a:accent4>
        <a:srgbClr val="51275F"/>
      </a:accent4>
      <a:accent5>
        <a:srgbClr val="88536F"/>
      </a:accent5>
      <a:accent6>
        <a:srgbClr val="BE4776"/>
      </a:accent6>
      <a:hlink>
        <a:srgbClr val="F39433"/>
      </a:hlink>
      <a:folHlink>
        <a:srgbClr val="36A9E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53C91-8C93-4094-A51C-C09AD400D71D}">
  <sheetPr>
    <tabColor theme="9"/>
  </sheetPr>
  <dimension ref="B7:C44"/>
  <sheetViews>
    <sheetView showGridLines="0" tabSelected="1" topLeftCell="A13" workbookViewId="0">
      <selection activeCell="C31" sqref="C31"/>
    </sheetView>
  </sheetViews>
  <sheetFormatPr baseColWidth="10" defaultColWidth="8.83203125" defaultRowHeight="15" x14ac:dyDescent="0.2"/>
  <cols>
    <col min="1" max="1" width="8.83203125" style="15"/>
    <col min="2" max="2" width="59.33203125" style="15" customWidth="1"/>
    <col min="3" max="3" width="16.6640625" style="15" customWidth="1"/>
    <col min="4" max="16384" width="8.83203125" style="15"/>
  </cols>
  <sheetData>
    <row r="7" spans="2:3" ht="28" x14ac:dyDescent="0.2">
      <c r="B7" s="16" t="s">
        <v>0</v>
      </c>
    </row>
    <row r="8" spans="2:3" ht="28" x14ac:dyDescent="0.2">
      <c r="B8" s="16"/>
    </row>
    <row r="9" spans="2:3" ht="86" customHeight="1" x14ac:dyDescent="0.2">
      <c r="B9" s="47" t="s">
        <v>1</v>
      </c>
      <c r="C9" s="47"/>
    </row>
    <row r="10" spans="2:3" ht="81" customHeight="1" x14ac:dyDescent="0.2">
      <c r="B10" s="47" t="s">
        <v>98</v>
      </c>
      <c r="C10" s="47"/>
    </row>
    <row r="11" spans="2:3" ht="84" customHeight="1" x14ac:dyDescent="0.2">
      <c r="B11" s="47" t="s">
        <v>99</v>
      </c>
      <c r="C11" s="47"/>
    </row>
    <row r="12" spans="2:3" x14ac:dyDescent="0.2">
      <c r="B12" s="48" t="s">
        <v>2</v>
      </c>
      <c r="C12" s="48"/>
    </row>
    <row r="13" spans="2:3" ht="28" x14ac:dyDescent="0.2">
      <c r="B13" s="16"/>
    </row>
    <row r="14" spans="2:3" x14ac:dyDescent="0.2">
      <c r="B14" s="17"/>
    </row>
    <row r="15" spans="2:3" ht="16" x14ac:dyDescent="0.2">
      <c r="B15" s="18" t="s">
        <v>3</v>
      </c>
      <c r="C15" s="19">
        <f>SUM(C18:C28)</f>
        <v>782.00000000000011</v>
      </c>
    </row>
    <row r="16" spans="2:3" ht="16" x14ac:dyDescent="0.2">
      <c r="B16" s="20"/>
      <c r="C16" s="21"/>
    </row>
    <row r="17" spans="2:3" ht="16" x14ac:dyDescent="0.2">
      <c r="B17" s="18" t="s">
        <v>4</v>
      </c>
      <c r="C17" s="22"/>
    </row>
    <row r="18" spans="2:3" x14ac:dyDescent="0.2">
      <c r="B18" s="23" t="s">
        <v>5</v>
      </c>
      <c r="C18" s="24">
        <f>SUMIFS('Übersicht Einzelposten'!$N$5:$N$166,'Übersicht Einzelposten'!$B$5:$B$166,'Übersicht Summen'!B18)</f>
        <v>127.22999999999999</v>
      </c>
    </row>
    <row r="19" spans="2:3" x14ac:dyDescent="0.2">
      <c r="B19" s="23" t="s">
        <v>6</v>
      </c>
      <c r="C19" s="24">
        <f>SUMIFS('Übersicht Einzelposten'!$N$5:$N$166,'Übersicht Einzelposten'!$B$5:$B$166,'Übersicht Summen'!B19)</f>
        <v>207.63000000000002</v>
      </c>
    </row>
    <row r="20" spans="2:3" x14ac:dyDescent="0.2">
      <c r="B20" s="23" t="s">
        <v>7</v>
      </c>
      <c r="C20" s="24">
        <f>SUMIFS('Übersicht Einzelposten'!$N$5:$N$166,'Übersicht Einzelposten'!$B$5:$B$166,'Übersicht Summen'!B20)</f>
        <v>9.8999999999999986</v>
      </c>
    </row>
    <row r="21" spans="2:3" x14ac:dyDescent="0.2">
      <c r="B21" s="23" t="s">
        <v>8</v>
      </c>
      <c r="C21" s="24">
        <f>SUMIFS('Übersicht Einzelposten'!$N$5:$N$166,'Übersicht Einzelposten'!$B$5:$B$166,'Übersicht Summen'!B21)</f>
        <v>40.440000000000005</v>
      </c>
    </row>
    <row r="22" spans="2:3" x14ac:dyDescent="0.2">
      <c r="B22" s="23" t="s">
        <v>9</v>
      </c>
      <c r="C22" s="24">
        <f>SUMIFS('Übersicht Einzelposten'!$N$5:$N$166,'Übersicht Einzelposten'!$B$5:$B$166,'Übersicht Summen'!B22)</f>
        <v>165.5</v>
      </c>
    </row>
    <row r="23" spans="2:3" x14ac:dyDescent="0.2">
      <c r="B23" s="23" t="s">
        <v>10</v>
      </c>
      <c r="C23" s="24">
        <f>SUMIFS('Übersicht Einzelposten'!$N$5:$N$166,'Übersicht Einzelposten'!$B$5:$B$166,'Übersicht Summen'!B23)</f>
        <v>30.599999999999998</v>
      </c>
    </row>
    <row r="24" spans="2:3" x14ac:dyDescent="0.2">
      <c r="B24" s="23" t="s">
        <v>11</v>
      </c>
      <c r="C24" s="24">
        <f>SUMIFS('Übersicht Einzelposten'!$N$5:$N$166,'Übersicht Einzelposten'!$B$5:$B$166,'Übersicht Summen'!B24)</f>
        <v>22.799999999999997</v>
      </c>
    </row>
    <row r="25" spans="2:3" x14ac:dyDescent="0.2">
      <c r="B25" s="23" t="s">
        <v>12</v>
      </c>
      <c r="C25" s="24">
        <f>SUMIFS('Übersicht Einzelposten'!$N$5:$N$166,'Übersicht Einzelposten'!$B$5:$B$166,'Übersicht Summen'!B25)</f>
        <v>37.96</v>
      </c>
    </row>
    <row r="26" spans="2:3" x14ac:dyDescent="0.2">
      <c r="B26" s="23" t="s">
        <v>13</v>
      </c>
      <c r="C26" s="24">
        <f>SUMIFS('Übersicht Einzelposten'!$N$5:$N$166,'Übersicht Einzelposten'!$B$5:$B$166,'Übersicht Summen'!B26)</f>
        <v>15.1</v>
      </c>
    </row>
    <row r="27" spans="2:3" x14ac:dyDescent="0.2">
      <c r="B27" s="23" t="s">
        <v>14</v>
      </c>
      <c r="C27" s="24">
        <f>SUMIFS('Übersicht Einzelposten'!$N$5:$N$166,'Übersicht Einzelposten'!$B$5:$B$166,'Übersicht Summen'!B27)</f>
        <v>103.11</v>
      </c>
    </row>
    <row r="28" spans="2:3" x14ac:dyDescent="0.2">
      <c r="B28" s="23" t="s">
        <v>15</v>
      </c>
      <c r="C28" s="24">
        <f>SUMIFS('Übersicht Einzelposten'!$N$5:$N$166,'Übersicht Einzelposten'!$B$5:$B$166,'Übersicht Summen'!B28)</f>
        <v>21.729999999999997</v>
      </c>
    </row>
    <row r="29" spans="2:3" x14ac:dyDescent="0.2">
      <c r="C29" s="21"/>
    </row>
    <row r="30" spans="2:3" ht="16" x14ac:dyDescent="0.2">
      <c r="B30" s="18" t="s">
        <v>16</v>
      </c>
      <c r="C30" s="22"/>
    </row>
    <row r="31" spans="2:3" x14ac:dyDescent="0.2">
      <c r="B31" s="23" t="s">
        <v>17</v>
      </c>
      <c r="C31" s="24">
        <f>SUMIFS('Übersicht Einzelposten'!$M$5:$M$166,'Übersicht Einzelposten'!$D$5:$D$166,"Bund (Mrd. EUR)")</f>
        <v>416.87</v>
      </c>
    </row>
    <row r="32" spans="2:3" x14ac:dyDescent="0.2">
      <c r="B32" s="23" t="s">
        <v>18</v>
      </c>
      <c r="C32" s="24">
        <f>SUMIFS('Übersicht Einzelposten'!$M$5:$M$166,'Übersicht Einzelposten'!$D$5:$D$166,"Länder (Mrd. EUR)")</f>
        <v>147.20000000000002</v>
      </c>
    </row>
    <row r="33" spans="2:3" x14ac:dyDescent="0.2">
      <c r="B33" s="23" t="s">
        <v>19</v>
      </c>
      <c r="C33" s="24">
        <f>SUMIFS('Übersicht Einzelposten'!$M$5:$M$166,'Übersicht Einzelposten'!$D$5:$D$166,"Kommunen (Mrd. EUR)")</f>
        <v>217.93</v>
      </c>
    </row>
    <row r="34" spans="2:3" x14ac:dyDescent="0.2">
      <c r="C34" s="21"/>
    </row>
    <row r="35" spans="2:3" ht="16" x14ac:dyDescent="0.2">
      <c r="B35" s="18" t="s">
        <v>20</v>
      </c>
      <c r="C35" s="22"/>
    </row>
    <row r="36" spans="2:3" x14ac:dyDescent="0.2">
      <c r="B36" s="23" t="s">
        <v>21</v>
      </c>
      <c r="C36" s="24">
        <f>SUMIFS('Übersicht Einzelposten'!$N$5:$N$166,'Übersicht Einzelposten'!$P$5:$P$166,'Übersicht Summen'!B36)</f>
        <v>369.51000000000005</v>
      </c>
    </row>
    <row r="37" spans="2:3" x14ac:dyDescent="0.2">
      <c r="B37" s="23" t="s">
        <v>22</v>
      </c>
      <c r="C37" s="24">
        <f>SUMIFS('Übersicht Einzelposten'!$N$5:$N$166,'Übersicht Einzelposten'!$P$5:$P$166,'Übersicht Summen'!B37)</f>
        <v>71.87</v>
      </c>
    </row>
    <row r="38" spans="2:3" x14ac:dyDescent="0.2">
      <c r="B38" s="23" t="s">
        <v>23</v>
      </c>
      <c r="C38" s="24">
        <f>SUMIFS('Übersicht Einzelposten'!$N$5:$N$166,'Übersicht Einzelposten'!$P$5:$P$166,'Übersicht Summen'!B38)</f>
        <v>132.99</v>
      </c>
    </row>
    <row r="39" spans="2:3" x14ac:dyDescent="0.2">
      <c r="C39" s="21"/>
    </row>
    <row r="40" spans="2:3" ht="16" x14ac:dyDescent="0.2">
      <c r="B40" s="18" t="s">
        <v>24</v>
      </c>
      <c r="C40" s="22"/>
    </row>
    <row r="41" spans="2:3" ht="25" x14ac:dyDescent="0.2">
      <c r="B41" s="25" t="s">
        <v>25</v>
      </c>
      <c r="C41" s="22"/>
    </row>
    <row r="42" spans="2:3" x14ac:dyDescent="0.2">
      <c r="B42" s="23" t="s">
        <v>21</v>
      </c>
      <c r="C42" s="24">
        <f>SUMIFS('Übersicht Einzelposten'!$N$5:$N$166,'Übersicht Einzelposten'!$P$5:$P$166,'Übersicht Summen'!B42)+SUMIFS('Übersicht Einzelposten'!$N$5:$N$166,'Übersicht Einzelposten'!$B$5:$B$166,'Übersicht Summen'!B19)*0.25</f>
        <v>421.41750000000008</v>
      </c>
    </row>
    <row r="43" spans="2:3" x14ac:dyDescent="0.2">
      <c r="B43" s="23" t="s">
        <v>22</v>
      </c>
      <c r="C43" s="24">
        <f>SUMIFS('Übersicht Einzelposten'!$N$5:$N$166,'Übersicht Einzelposten'!$P$5:$P$166,'Übersicht Summen'!B43)+SUMIFS('Übersicht Einzelposten'!$N$5:$N$166,'Übersicht Einzelposten'!$B$5:$B$166,'Übersicht Summen'!B19)*0.35</f>
        <v>144.54050000000001</v>
      </c>
    </row>
    <row r="44" spans="2:3" x14ac:dyDescent="0.2">
      <c r="B44" s="23" t="s">
        <v>23</v>
      </c>
      <c r="C44" s="24">
        <f>SUMIFS('Übersicht Einzelposten'!$N$5:$N$166,'Übersicht Einzelposten'!$P$5:$P$166,'Übersicht Summen'!B44)+SUMIFS('Übersicht Einzelposten'!$N$5:$N$166,'Übersicht Einzelposten'!$B$5:$B$166,'Übersicht Summen'!B19)*0.4</f>
        <v>216.04200000000003</v>
      </c>
    </row>
  </sheetData>
  <mergeCells count="4">
    <mergeCell ref="B9:C9"/>
    <mergeCell ref="B10:C10"/>
    <mergeCell ref="B12:C12"/>
    <mergeCell ref="B11:C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CBD3-D586-454D-8B9A-C9A3A40E2882}">
  <sheetPr>
    <tabColor theme="9" tint="0.59999389629810485"/>
  </sheetPr>
  <dimension ref="A2:P189"/>
  <sheetViews>
    <sheetView showGridLines="0" topLeftCell="J1" zoomScale="80" zoomScaleNormal="80" workbookViewId="0">
      <selection activeCell="O155" sqref="O155:O160"/>
    </sheetView>
  </sheetViews>
  <sheetFormatPr baseColWidth="10" defaultColWidth="9.33203125" defaultRowHeight="15" x14ac:dyDescent="0.2"/>
  <cols>
    <col min="2" max="2" width="41.1640625" style="3" bestFit="1" customWidth="1"/>
    <col min="3" max="3" width="65.5" style="5" bestFit="1" customWidth="1"/>
    <col min="4" max="4" width="26" customWidth="1"/>
    <col min="5" max="5" width="49.6640625" customWidth="1"/>
    <col min="6" max="11" width="10.6640625" style="4" customWidth="1"/>
    <col min="12" max="12" width="36" style="1" customWidth="1"/>
    <col min="13" max="13" width="24.6640625" style="1" customWidth="1"/>
    <col min="14" max="14" width="41.1640625" style="1" customWidth="1"/>
    <col min="15" max="15" width="122.6640625" style="2" customWidth="1"/>
    <col min="16" max="16" width="30.83203125" customWidth="1"/>
    <col min="18" max="19" width="13.6640625" customWidth="1"/>
  </cols>
  <sheetData>
    <row r="2" spans="1:16" x14ac:dyDescent="0.2">
      <c r="A2" s="5"/>
      <c r="B2"/>
      <c r="F2"/>
      <c r="G2"/>
      <c r="H2"/>
      <c r="I2"/>
      <c r="J2"/>
      <c r="K2"/>
      <c r="L2"/>
      <c r="M2"/>
      <c r="N2"/>
      <c r="O2" s="6"/>
    </row>
    <row r="3" spans="1:16" s="5" customFormat="1" ht="16" x14ac:dyDescent="0.2">
      <c r="B3" s="7" t="s">
        <v>26</v>
      </c>
      <c r="C3" s="8" t="s">
        <v>27</v>
      </c>
      <c r="D3" s="8" t="s">
        <v>28</v>
      </c>
      <c r="E3" s="8" t="s">
        <v>29</v>
      </c>
      <c r="F3" s="9">
        <v>2025</v>
      </c>
      <c r="G3" s="9">
        <v>2026</v>
      </c>
      <c r="H3" s="9">
        <v>2027</v>
      </c>
      <c r="I3" s="9">
        <v>2028</v>
      </c>
      <c r="J3" s="9">
        <v>2029</v>
      </c>
      <c r="K3" s="9">
        <v>2030</v>
      </c>
      <c r="L3" s="10" t="s">
        <v>30</v>
      </c>
      <c r="M3" s="12" t="s">
        <v>31</v>
      </c>
      <c r="N3" s="10" t="s">
        <v>32</v>
      </c>
      <c r="O3" s="11" t="s">
        <v>33</v>
      </c>
      <c r="P3" s="8" t="s">
        <v>34</v>
      </c>
    </row>
    <row r="4" spans="1:16" x14ac:dyDescent="0.2">
      <c r="B4"/>
      <c r="F4"/>
      <c r="G4"/>
      <c r="H4"/>
      <c r="I4"/>
      <c r="J4"/>
      <c r="K4"/>
      <c r="L4"/>
      <c r="M4"/>
      <c r="N4"/>
      <c r="O4" s="6"/>
    </row>
    <row r="5" spans="1:16" x14ac:dyDescent="0.2">
      <c r="B5" s="49" t="s">
        <v>5</v>
      </c>
      <c r="C5" s="52" t="s">
        <v>35</v>
      </c>
      <c r="D5" s="55" t="s">
        <v>36</v>
      </c>
      <c r="E5" s="26" t="s">
        <v>37</v>
      </c>
      <c r="F5" s="27"/>
      <c r="G5" s="27"/>
      <c r="H5" s="27"/>
      <c r="I5" s="27"/>
      <c r="J5" s="27"/>
      <c r="K5" s="27"/>
      <c r="L5" s="57"/>
      <c r="M5" s="27">
        <f t="shared" ref="M5" si="0">SUM(F5:K5)</f>
        <v>0</v>
      </c>
      <c r="N5" s="60">
        <f>SUMIF(E5:E10, "Mehrbedarf", M5:M10)</f>
        <v>57.129999999999995</v>
      </c>
      <c r="O5" s="63" t="s">
        <v>38</v>
      </c>
      <c r="P5" s="49" t="s">
        <v>21</v>
      </c>
    </row>
    <row r="6" spans="1:16" x14ac:dyDescent="0.2">
      <c r="B6" s="50"/>
      <c r="C6" s="53"/>
      <c r="D6" s="56"/>
      <c r="E6" s="26" t="s">
        <v>39</v>
      </c>
      <c r="F6" s="27"/>
      <c r="G6" s="27"/>
      <c r="H6" s="27"/>
      <c r="I6" s="27"/>
      <c r="J6" s="27"/>
      <c r="K6" s="27"/>
      <c r="L6" s="58"/>
      <c r="M6" s="27">
        <f>SUM(F6:K6)</f>
        <v>0</v>
      </c>
      <c r="N6" s="61"/>
      <c r="O6" s="64"/>
      <c r="P6" s="50"/>
    </row>
    <row r="7" spans="1:16" x14ac:dyDescent="0.2">
      <c r="B7" s="50"/>
      <c r="C7" s="53"/>
      <c r="D7" s="55" t="s">
        <v>40</v>
      </c>
      <c r="E7" s="26" t="s">
        <v>37</v>
      </c>
      <c r="F7" s="27"/>
      <c r="G7" s="27"/>
      <c r="H7" s="27"/>
      <c r="I7" s="27"/>
      <c r="J7" s="27"/>
      <c r="K7" s="27"/>
      <c r="L7" s="58"/>
      <c r="M7" s="27">
        <f t="shared" ref="M7" si="1">SUM(F7:K7)</f>
        <v>0</v>
      </c>
      <c r="N7" s="61"/>
      <c r="O7" s="64"/>
      <c r="P7" s="50"/>
    </row>
    <row r="8" spans="1:16" x14ac:dyDescent="0.2">
      <c r="B8" s="50"/>
      <c r="C8" s="53"/>
      <c r="D8" s="56"/>
      <c r="E8" s="26" t="s">
        <v>39</v>
      </c>
      <c r="F8" s="27"/>
      <c r="G8" s="27"/>
      <c r="H8" s="27"/>
      <c r="I8" s="27"/>
      <c r="J8" s="27"/>
      <c r="K8" s="27"/>
      <c r="L8" s="58"/>
      <c r="M8" s="27">
        <f>SUM(F8:K8)</f>
        <v>0</v>
      </c>
      <c r="N8" s="61"/>
      <c r="O8" s="64"/>
      <c r="P8" s="50"/>
    </row>
    <row r="9" spans="1:16" x14ac:dyDescent="0.2">
      <c r="B9" s="50"/>
      <c r="C9" s="53"/>
      <c r="D9" s="55" t="s">
        <v>41</v>
      </c>
      <c r="E9" s="26" t="s">
        <v>37</v>
      </c>
      <c r="F9" s="27">
        <v>7.85</v>
      </c>
      <c r="G9" s="27">
        <v>9.4700000000000006</v>
      </c>
      <c r="H9" s="27">
        <v>9.66</v>
      </c>
      <c r="I9" s="27">
        <v>9.85</v>
      </c>
      <c r="J9" s="27">
        <v>10.050000000000001</v>
      </c>
      <c r="K9" s="27">
        <v>10.25</v>
      </c>
      <c r="L9" s="58"/>
      <c r="M9" s="27">
        <f t="shared" ref="M9" si="2">SUM(F9:K9)</f>
        <v>57.129999999999995</v>
      </c>
      <c r="N9" s="61"/>
      <c r="O9" s="64"/>
      <c r="P9" s="50"/>
    </row>
    <row r="10" spans="1:16" x14ac:dyDescent="0.2">
      <c r="B10" s="51"/>
      <c r="C10" s="54"/>
      <c r="D10" s="56"/>
      <c r="E10" s="26" t="s">
        <v>39</v>
      </c>
      <c r="F10" s="27">
        <v>12.4</v>
      </c>
      <c r="G10" s="27">
        <v>11</v>
      </c>
      <c r="H10" s="27">
        <v>11</v>
      </c>
      <c r="I10" s="27">
        <v>11</v>
      </c>
      <c r="J10" s="27">
        <v>11</v>
      </c>
      <c r="K10" s="27">
        <v>11</v>
      </c>
      <c r="L10" s="59"/>
      <c r="M10" s="27">
        <f>SUM(F10:K10)</f>
        <v>67.400000000000006</v>
      </c>
      <c r="N10" s="62"/>
      <c r="O10" s="65"/>
      <c r="P10" s="51"/>
    </row>
    <row r="11" spans="1:16" ht="15" customHeight="1" x14ac:dyDescent="0.2">
      <c r="B11" s="66" t="s">
        <v>5</v>
      </c>
      <c r="C11" s="69" t="s">
        <v>42</v>
      </c>
      <c r="D11" s="72" t="s">
        <v>36</v>
      </c>
      <c r="E11" s="28" t="s">
        <v>37</v>
      </c>
      <c r="F11" s="29"/>
      <c r="G11" s="29"/>
      <c r="H11" s="29"/>
      <c r="I11" s="29"/>
      <c r="J11" s="29"/>
      <c r="K11" s="29"/>
      <c r="L11" s="74"/>
      <c r="M11" s="29">
        <f t="shared" ref="M11" si="3">SUM(F11:K11)</f>
        <v>0</v>
      </c>
      <c r="N11" s="77">
        <f>SUMIF(E11:E16, "Mehrbedarf", M11:M16)</f>
        <v>15.5</v>
      </c>
      <c r="O11" s="80" t="s">
        <v>43</v>
      </c>
      <c r="P11" s="66" t="s">
        <v>22</v>
      </c>
    </row>
    <row r="12" spans="1:16" x14ac:dyDescent="0.2">
      <c r="B12" s="67"/>
      <c r="C12" s="70"/>
      <c r="D12" s="73"/>
      <c r="E12" s="28" t="s">
        <v>39</v>
      </c>
      <c r="F12" s="29"/>
      <c r="G12" s="29"/>
      <c r="H12" s="29"/>
      <c r="I12" s="29"/>
      <c r="J12" s="29"/>
      <c r="K12" s="29"/>
      <c r="L12" s="75"/>
      <c r="M12" s="29">
        <f>SUM(F12:K12)</f>
        <v>0</v>
      </c>
      <c r="N12" s="78"/>
      <c r="O12" s="81"/>
      <c r="P12" s="67"/>
    </row>
    <row r="13" spans="1:16" x14ac:dyDescent="0.2">
      <c r="B13" s="67"/>
      <c r="C13" s="70"/>
      <c r="D13" s="72" t="s">
        <v>40</v>
      </c>
      <c r="E13" s="28" t="s">
        <v>37</v>
      </c>
      <c r="F13" s="29">
        <v>0.8</v>
      </c>
      <c r="G13" s="29">
        <v>1.8</v>
      </c>
      <c r="H13" s="29">
        <v>2.4</v>
      </c>
      <c r="I13" s="29">
        <v>2.9</v>
      </c>
      <c r="J13" s="29">
        <v>3.5</v>
      </c>
      <c r="K13" s="29">
        <v>4.0999999999999996</v>
      </c>
      <c r="L13" s="75"/>
      <c r="M13" s="29">
        <f t="shared" ref="M13" si="4">SUM(F13:K13)</f>
        <v>15.5</v>
      </c>
      <c r="N13" s="78"/>
      <c r="O13" s="81"/>
      <c r="P13" s="67"/>
    </row>
    <row r="14" spans="1:16" x14ac:dyDescent="0.2">
      <c r="B14" s="67"/>
      <c r="C14" s="70"/>
      <c r="D14" s="73"/>
      <c r="E14" s="28" t="s">
        <v>39</v>
      </c>
      <c r="F14" s="29">
        <v>0</v>
      </c>
      <c r="G14" s="29">
        <v>0</v>
      </c>
      <c r="H14" s="29">
        <v>0</v>
      </c>
      <c r="I14" s="29">
        <v>0</v>
      </c>
      <c r="J14" s="29">
        <v>0</v>
      </c>
      <c r="K14" s="29">
        <v>0</v>
      </c>
      <c r="L14" s="75"/>
      <c r="M14" s="29">
        <f>SUM(F14:K14)</f>
        <v>0</v>
      </c>
      <c r="N14" s="78"/>
      <c r="O14" s="81"/>
      <c r="P14" s="67"/>
    </row>
    <row r="15" spans="1:16" x14ac:dyDescent="0.2">
      <c r="B15" s="67"/>
      <c r="C15" s="70"/>
      <c r="D15" s="72" t="s">
        <v>41</v>
      </c>
      <c r="E15" s="28" t="s">
        <v>37</v>
      </c>
      <c r="F15" s="29"/>
      <c r="G15" s="29"/>
      <c r="H15" s="29"/>
      <c r="I15" s="29"/>
      <c r="J15" s="29"/>
      <c r="K15" s="29"/>
      <c r="L15" s="75"/>
      <c r="M15" s="29">
        <f t="shared" ref="M15" si="5">SUM(F15:K15)</f>
        <v>0</v>
      </c>
      <c r="N15" s="78"/>
      <c r="O15" s="81"/>
      <c r="P15" s="67"/>
    </row>
    <row r="16" spans="1:16" x14ac:dyDescent="0.2">
      <c r="B16" s="68"/>
      <c r="C16" s="71"/>
      <c r="D16" s="73"/>
      <c r="E16" s="28" t="s">
        <v>39</v>
      </c>
      <c r="F16" s="29"/>
      <c r="G16" s="29"/>
      <c r="H16" s="29"/>
      <c r="I16" s="29"/>
      <c r="J16" s="29"/>
      <c r="K16" s="29"/>
      <c r="L16" s="76"/>
      <c r="M16" s="29">
        <f>SUM(F16:K16)</f>
        <v>0</v>
      </c>
      <c r="N16" s="79"/>
      <c r="O16" s="82"/>
      <c r="P16" s="68"/>
    </row>
    <row r="17" spans="2:16" x14ac:dyDescent="0.2">
      <c r="B17" s="49" t="s">
        <v>5</v>
      </c>
      <c r="C17" s="52" t="s">
        <v>44</v>
      </c>
      <c r="D17" s="55" t="s">
        <v>36</v>
      </c>
      <c r="E17" s="26" t="s">
        <v>37</v>
      </c>
      <c r="F17" s="27"/>
      <c r="G17" s="27"/>
      <c r="H17" s="27"/>
      <c r="I17" s="27"/>
      <c r="J17" s="27"/>
      <c r="K17" s="27"/>
      <c r="L17" s="55"/>
      <c r="M17" s="27">
        <f t="shared" ref="M17" si="6">SUM(F17:K17)</f>
        <v>0</v>
      </c>
      <c r="N17" s="60">
        <f>SUMIF(E17:E22, "Mehrbedarf", M17:M22)</f>
        <v>9.0300000000000011</v>
      </c>
      <c r="O17" s="63" t="s">
        <v>45</v>
      </c>
      <c r="P17" s="49" t="s">
        <v>23</v>
      </c>
    </row>
    <row r="18" spans="2:16" x14ac:dyDescent="0.2">
      <c r="B18" s="50"/>
      <c r="C18" s="53"/>
      <c r="D18" s="56"/>
      <c r="E18" s="26" t="s">
        <v>39</v>
      </c>
      <c r="F18" s="27"/>
      <c r="G18" s="27"/>
      <c r="H18" s="27"/>
      <c r="I18" s="27"/>
      <c r="J18" s="27"/>
      <c r="K18" s="27"/>
      <c r="L18" s="83"/>
      <c r="M18" s="27">
        <f>SUM(F18:K18)</f>
        <v>0</v>
      </c>
      <c r="N18" s="61"/>
      <c r="O18" s="64"/>
      <c r="P18" s="50"/>
    </row>
    <row r="19" spans="2:16" x14ac:dyDescent="0.2">
      <c r="B19" s="50"/>
      <c r="C19" s="53"/>
      <c r="D19" s="55" t="s">
        <v>40</v>
      </c>
      <c r="E19" s="26" t="s">
        <v>37</v>
      </c>
      <c r="F19" s="27">
        <v>1.43</v>
      </c>
      <c r="G19" s="27">
        <v>1.46</v>
      </c>
      <c r="H19" s="27">
        <v>1.49</v>
      </c>
      <c r="I19" s="27">
        <v>1.52</v>
      </c>
      <c r="J19" s="27">
        <v>1.55</v>
      </c>
      <c r="K19" s="27">
        <v>1.58</v>
      </c>
      <c r="L19" s="83"/>
      <c r="M19" s="27">
        <f t="shared" ref="M19" si="7">SUM(F19:K19)</f>
        <v>9.0300000000000011</v>
      </c>
      <c r="N19" s="61"/>
      <c r="O19" s="64"/>
      <c r="P19" s="50"/>
    </row>
    <row r="20" spans="2:16" x14ac:dyDescent="0.2">
      <c r="B20" s="50"/>
      <c r="C20" s="53"/>
      <c r="D20" s="56"/>
      <c r="E20" s="26" t="s">
        <v>39</v>
      </c>
      <c r="F20" s="27">
        <v>0</v>
      </c>
      <c r="G20" s="27">
        <v>0</v>
      </c>
      <c r="H20" s="27">
        <v>0</v>
      </c>
      <c r="I20" s="27">
        <v>0</v>
      </c>
      <c r="J20" s="27">
        <v>0</v>
      </c>
      <c r="K20" s="27">
        <v>0</v>
      </c>
      <c r="L20" s="83"/>
      <c r="M20" s="27">
        <f>SUM(F20:K20)</f>
        <v>0</v>
      </c>
      <c r="N20" s="61"/>
      <c r="O20" s="64"/>
      <c r="P20" s="50"/>
    </row>
    <row r="21" spans="2:16" x14ac:dyDescent="0.2">
      <c r="B21" s="50"/>
      <c r="C21" s="53"/>
      <c r="D21" s="55" t="s">
        <v>41</v>
      </c>
      <c r="E21" s="26" t="s">
        <v>37</v>
      </c>
      <c r="F21" s="27"/>
      <c r="G21" s="27"/>
      <c r="H21" s="27"/>
      <c r="I21" s="27"/>
      <c r="J21" s="27"/>
      <c r="K21" s="27"/>
      <c r="L21" s="83"/>
      <c r="M21" s="27">
        <f t="shared" ref="M21" si="8">SUM(F21:K21)</f>
        <v>0</v>
      </c>
      <c r="N21" s="61"/>
      <c r="O21" s="64"/>
      <c r="P21" s="50"/>
    </row>
    <row r="22" spans="2:16" x14ac:dyDescent="0.2">
      <c r="B22" s="51"/>
      <c r="C22" s="54"/>
      <c r="D22" s="56"/>
      <c r="E22" s="26" t="s">
        <v>39</v>
      </c>
      <c r="F22" s="27"/>
      <c r="G22" s="27"/>
      <c r="H22" s="27"/>
      <c r="I22" s="27"/>
      <c r="J22" s="27"/>
      <c r="K22" s="27"/>
      <c r="L22" s="56"/>
      <c r="M22" s="27">
        <f>SUM(F22:K22)</f>
        <v>0</v>
      </c>
      <c r="N22" s="62"/>
      <c r="O22" s="65"/>
      <c r="P22" s="51"/>
    </row>
    <row r="23" spans="2:16" x14ac:dyDescent="0.2">
      <c r="B23" s="66" t="s">
        <v>5</v>
      </c>
      <c r="C23" s="69" t="s">
        <v>46</v>
      </c>
      <c r="D23" s="72" t="s">
        <v>36</v>
      </c>
      <c r="E23" s="28" t="s">
        <v>37</v>
      </c>
      <c r="F23" s="29"/>
      <c r="G23" s="29"/>
      <c r="H23" s="29"/>
      <c r="I23" s="29"/>
      <c r="J23" s="29"/>
      <c r="K23" s="29"/>
      <c r="L23" s="74"/>
      <c r="M23" s="29">
        <f t="shared" ref="M23" si="9">SUM(F23:K23)</f>
        <v>0</v>
      </c>
      <c r="N23" s="77">
        <f>SUMIF(E23:E28, "Mehrbedarf", M23:M28)</f>
        <v>1.8599999999999999</v>
      </c>
      <c r="O23" s="80" t="s">
        <v>47</v>
      </c>
      <c r="P23" s="66" t="s">
        <v>21</v>
      </c>
    </row>
    <row r="24" spans="2:16" x14ac:dyDescent="0.2">
      <c r="B24" s="67"/>
      <c r="C24" s="70"/>
      <c r="D24" s="73"/>
      <c r="E24" s="28" t="s">
        <v>39</v>
      </c>
      <c r="F24" s="29"/>
      <c r="G24" s="29"/>
      <c r="H24" s="29"/>
      <c r="I24" s="29"/>
      <c r="J24" s="29"/>
      <c r="K24" s="29"/>
      <c r="L24" s="75"/>
      <c r="M24" s="29">
        <f>SUM(F24:K24)</f>
        <v>0</v>
      </c>
      <c r="N24" s="78"/>
      <c r="O24" s="81"/>
      <c r="P24" s="67"/>
    </row>
    <row r="25" spans="2:16" x14ac:dyDescent="0.2">
      <c r="B25" s="67"/>
      <c r="C25" s="70"/>
      <c r="D25" s="72" t="s">
        <v>40</v>
      </c>
      <c r="E25" s="28" t="s">
        <v>37</v>
      </c>
      <c r="F25" s="29"/>
      <c r="G25" s="29"/>
      <c r="H25" s="29"/>
      <c r="I25" s="29"/>
      <c r="J25" s="29"/>
      <c r="K25" s="29"/>
      <c r="L25" s="75"/>
      <c r="M25" s="29">
        <f>SUM(F25:K25)</f>
        <v>0</v>
      </c>
      <c r="N25" s="78"/>
      <c r="O25" s="81"/>
      <c r="P25" s="67"/>
    </row>
    <row r="26" spans="2:16" x14ac:dyDescent="0.2">
      <c r="B26" s="67"/>
      <c r="C26" s="70"/>
      <c r="D26" s="73"/>
      <c r="E26" s="28" t="s">
        <v>39</v>
      </c>
      <c r="F26" s="29"/>
      <c r="G26" s="29"/>
      <c r="H26" s="29"/>
      <c r="I26" s="29"/>
      <c r="J26" s="29"/>
      <c r="K26" s="29"/>
      <c r="L26" s="75"/>
      <c r="M26" s="29">
        <f>SUM(F26:K26)</f>
        <v>0</v>
      </c>
      <c r="N26" s="78"/>
      <c r="O26" s="81"/>
      <c r="P26" s="67"/>
    </row>
    <row r="27" spans="2:16" x14ac:dyDescent="0.2">
      <c r="B27" s="67"/>
      <c r="C27" s="70"/>
      <c r="D27" s="72" t="s">
        <v>41</v>
      </c>
      <c r="E27" s="28" t="s">
        <v>37</v>
      </c>
      <c r="F27" s="29">
        <v>0.82</v>
      </c>
      <c r="G27" s="29">
        <v>0.83</v>
      </c>
      <c r="H27" s="29">
        <v>0.21</v>
      </c>
      <c r="I27" s="29">
        <v>0</v>
      </c>
      <c r="J27" s="29">
        <v>0</v>
      </c>
      <c r="K27" s="29">
        <v>0</v>
      </c>
      <c r="L27" s="75"/>
      <c r="M27" s="29">
        <f>SUM(F27:K27)</f>
        <v>1.8599999999999999</v>
      </c>
      <c r="N27" s="78"/>
      <c r="O27" s="81"/>
      <c r="P27" s="67"/>
    </row>
    <row r="28" spans="2:16" x14ac:dyDescent="0.2">
      <c r="B28" s="68"/>
      <c r="C28" s="71"/>
      <c r="D28" s="73"/>
      <c r="E28" s="28" t="s">
        <v>39</v>
      </c>
      <c r="F28" s="29">
        <v>1.6</v>
      </c>
      <c r="G28" s="29">
        <v>1.6</v>
      </c>
      <c r="H28" s="29">
        <v>0.3</v>
      </c>
      <c r="I28" s="29">
        <v>0</v>
      </c>
      <c r="J28" s="29">
        <v>0</v>
      </c>
      <c r="K28" s="29">
        <v>0</v>
      </c>
      <c r="L28" s="76"/>
      <c r="M28" s="29">
        <f>SUM(F28:K28)</f>
        <v>3.5</v>
      </c>
      <c r="N28" s="79"/>
      <c r="O28" s="82"/>
      <c r="P28" s="68"/>
    </row>
    <row r="29" spans="2:16" x14ac:dyDescent="0.2">
      <c r="B29" s="49" t="s">
        <v>5</v>
      </c>
      <c r="C29" s="52" t="s">
        <v>48</v>
      </c>
      <c r="D29" s="55" t="s">
        <v>36</v>
      </c>
      <c r="E29" s="26" t="s">
        <v>37</v>
      </c>
      <c r="F29" s="27"/>
      <c r="G29" s="27"/>
      <c r="H29" s="27"/>
      <c r="I29" s="27"/>
      <c r="J29" s="27"/>
      <c r="K29" s="27"/>
      <c r="L29" s="57"/>
      <c r="M29" s="27">
        <f t="shared" ref="M29" si="10">SUM(F29:K29)</f>
        <v>0</v>
      </c>
      <c r="N29" s="60">
        <f>SUMIF(E29:E34, "Mehrbedarf", M29:M34)</f>
        <v>8.18</v>
      </c>
      <c r="O29" s="63" t="s">
        <v>49</v>
      </c>
      <c r="P29" s="49" t="s">
        <v>22</v>
      </c>
    </row>
    <row r="30" spans="2:16" x14ac:dyDescent="0.2">
      <c r="B30" s="50"/>
      <c r="C30" s="53"/>
      <c r="D30" s="56"/>
      <c r="E30" s="26" t="s">
        <v>39</v>
      </c>
      <c r="F30" s="27"/>
      <c r="G30" s="27"/>
      <c r="H30" s="27"/>
      <c r="I30" s="27"/>
      <c r="J30" s="27"/>
      <c r="K30" s="27"/>
      <c r="L30" s="58"/>
      <c r="M30" s="27">
        <f>SUM(F30:K30)</f>
        <v>0</v>
      </c>
      <c r="N30" s="61"/>
      <c r="O30" s="64"/>
      <c r="P30" s="50"/>
    </row>
    <row r="31" spans="2:16" x14ac:dyDescent="0.2">
      <c r="B31" s="50"/>
      <c r="C31" s="53"/>
      <c r="D31" s="55" t="s">
        <v>40</v>
      </c>
      <c r="E31" s="26" t="s">
        <v>37</v>
      </c>
      <c r="F31" s="27"/>
      <c r="G31" s="27"/>
      <c r="H31" s="27"/>
      <c r="I31" s="27"/>
      <c r="J31" s="27"/>
      <c r="K31" s="27"/>
      <c r="L31" s="58"/>
      <c r="M31" s="27">
        <f t="shared" ref="M31" si="11">SUM(F31:K31)</f>
        <v>0</v>
      </c>
      <c r="N31" s="61"/>
      <c r="O31" s="64"/>
      <c r="P31" s="50"/>
    </row>
    <row r="32" spans="2:16" x14ac:dyDescent="0.2">
      <c r="B32" s="50"/>
      <c r="C32" s="53"/>
      <c r="D32" s="56"/>
      <c r="E32" s="26" t="s">
        <v>39</v>
      </c>
      <c r="F32" s="27"/>
      <c r="G32" s="27"/>
      <c r="H32" s="27"/>
      <c r="I32" s="27"/>
      <c r="J32" s="27"/>
      <c r="K32" s="27"/>
      <c r="L32" s="58"/>
      <c r="M32" s="27">
        <f>SUM(F32:K32)</f>
        <v>0</v>
      </c>
      <c r="N32" s="61"/>
      <c r="O32" s="64"/>
      <c r="P32" s="50"/>
    </row>
    <row r="33" spans="2:16" x14ac:dyDescent="0.2">
      <c r="B33" s="50"/>
      <c r="C33" s="53"/>
      <c r="D33" s="55" t="s">
        <v>41</v>
      </c>
      <c r="E33" s="26" t="s">
        <v>37</v>
      </c>
      <c r="F33" s="27">
        <v>0.61</v>
      </c>
      <c r="G33" s="27">
        <v>1.1399999999999999</v>
      </c>
      <c r="H33" s="27">
        <v>2.02</v>
      </c>
      <c r="I33" s="27">
        <v>1.73</v>
      </c>
      <c r="J33" s="27">
        <v>1.44</v>
      </c>
      <c r="K33" s="27">
        <v>1.24</v>
      </c>
      <c r="L33" s="58"/>
      <c r="M33" s="27">
        <f t="shared" ref="M33" si="12">SUM(F33:K33)</f>
        <v>8.18</v>
      </c>
      <c r="N33" s="61"/>
      <c r="O33" s="64"/>
      <c r="P33" s="50"/>
    </row>
    <row r="34" spans="2:16" x14ac:dyDescent="0.2">
      <c r="B34" s="51"/>
      <c r="C34" s="54"/>
      <c r="D34" s="56"/>
      <c r="E34" s="26" t="s">
        <v>39</v>
      </c>
      <c r="F34" s="27">
        <v>0</v>
      </c>
      <c r="G34" s="27">
        <v>0.14000000000000001</v>
      </c>
      <c r="H34" s="27">
        <v>0.46</v>
      </c>
      <c r="I34" s="27">
        <v>0.79</v>
      </c>
      <c r="J34" s="27">
        <v>1.1100000000000001</v>
      </c>
      <c r="K34" s="27">
        <v>1.3</v>
      </c>
      <c r="L34" s="59"/>
      <c r="M34" s="27">
        <f>SUM(F34:K34)</f>
        <v>3.8</v>
      </c>
      <c r="N34" s="62"/>
      <c r="O34" s="65"/>
      <c r="P34" s="51"/>
    </row>
    <row r="35" spans="2:16" x14ac:dyDescent="0.2">
      <c r="B35" s="66" t="s">
        <v>5</v>
      </c>
      <c r="C35" s="69" t="s">
        <v>50</v>
      </c>
      <c r="D35" s="84" t="s">
        <v>36</v>
      </c>
      <c r="E35" s="28" t="s">
        <v>37</v>
      </c>
      <c r="F35" s="29"/>
      <c r="G35" s="29"/>
      <c r="H35" s="29"/>
      <c r="I35" s="29"/>
      <c r="J35" s="29"/>
      <c r="K35" s="29"/>
      <c r="L35" s="74"/>
      <c r="M35" s="29">
        <f t="shared" ref="M35" si="13">SUM(F35:K35)</f>
        <v>0</v>
      </c>
      <c r="N35" s="77">
        <f>SUMIF(E35:E40, "Mehrbedarf", M35:M40)</f>
        <v>16.78</v>
      </c>
      <c r="O35" s="80" t="s">
        <v>89</v>
      </c>
      <c r="P35" s="66" t="s">
        <v>21</v>
      </c>
    </row>
    <row r="36" spans="2:16" x14ac:dyDescent="0.2">
      <c r="B36" s="67"/>
      <c r="C36" s="70"/>
      <c r="D36" s="85"/>
      <c r="E36" s="28" t="s">
        <v>39</v>
      </c>
      <c r="F36" s="29"/>
      <c r="G36" s="29"/>
      <c r="H36" s="29"/>
      <c r="I36" s="29"/>
      <c r="J36" s="29"/>
      <c r="K36" s="29"/>
      <c r="L36" s="75"/>
      <c r="M36" s="29">
        <f>SUM(F36:K36)</f>
        <v>0</v>
      </c>
      <c r="N36" s="78"/>
      <c r="O36" s="81"/>
      <c r="P36" s="67"/>
    </row>
    <row r="37" spans="2:16" x14ac:dyDescent="0.2">
      <c r="B37" s="67"/>
      <c r="C37" s="70"/>
      <c r="D37" s="84" t="s">
        <v>40</v>
      </c>
      <c r="E37" s="28" t="s">
        <v>37</v>
      </c>
      <c r="F37" s="29">
        <v>1.33</v>
      </c>
      <c r="G37" s="30">
        <v>1.36</v>
      </c>
      <c r="H37" s="29">
        <v>1.38</v>
      </c>
      <c r="I37" s="29">
        <v>1.41</v>
      </c>
      <c r="J37" s="29">
        <v>1.44</v>
      </c>
      <c r="K37" s="29">
        <v>1.47</v>
      </c>
      <c r="L37" s="75"/>
      <c r="M37" s="29">
        <f>SUM(F37:K37)</f>
        <v>8.39</v>
      </c>
      <c r="N37" s="78"/>
      <c r="O37" s="81"/>
      <c r="P37" s="67"/>
    </row>
    <row r="38" spans="2:16" x14ac:dyDescent="0.2">
      <c r="B38" s="67"/>
      <c r="C38" s="70"/>
      <c r="D38" s="85"/>
      <c r="E38" s="28" t="s">
        <v>39</v>
      </c>
      <c r="F38" s="29">
        <v>0</v>
      </c>
      <c r="G38" s="29">
        <v>0</v>
      </c>
      <c r="H38" s="29">
        <v>0</v>
      </c>
      <c r="I38" s="29">
        <v>0</v>
      </c>
      <c r="J38" s="29">
        <v>0</v>
      </c>
      <c r="K38" s="29">
        <v>0</v>
      </c>
      <c r="L38" s="75"/>
      <c r="M38" s="29">
        <f>SUM(F38:K38)</f>
        <v>0</v>
      </c>
      <c r="N38" s="78"/>
      <c r="O38" s="81"/>
      <c r="P38" s="67"/>
    </row>
    <row r="39" spans="2:16" x14ac:dyDescent="0.2">
      <c r="B39" s="67"/>
      <c r="C39" s="70"/>
      <c r="D39" s="72" t="s">
        <v>41</v>
      </c>
      <c r="E39" s="28" t="s">
        <v>37</v>
      </c>
      <c r="F39" s="29">
        <v>1.33</v>
      </c>
      <c r="G39" s="30">
        <v>1.36</v>
      </c>
      <c r="H39" s="29">
        <v>1.38</v>
      </c>
      <c r="I39" s="29">
        <v>1.41</v>
      </c>
      <c r="J39" s="29">
        <v>1.44</v>
      </c>
      <c r="K39" s="29">
        <v>1.47</v>
      </c>
      <c r="L39" s="75"/>
      <c r="M39" s="29">
        <f t="shared" ref="M39" si="14">SUM(F39:K39)</f>
        <v>8.39</v>
      </c>
      <c r="N39" s="78"/>
      <c r="O39" s="81"/>
      <c r="P39" s="67"/>
    </row>
    <row r="40" spans="2:16" x14ac:dyDescent="0.2">
      <c r="B40" s="68"/>
      <c r="C40" s="71"/>
      <c r="D40" s="73"/>
      <c r="E40" s="28" t="s">
        <v>39</v>
      </c>
      <c r="F40" s="29">
        <v>0</v>
      </c>
      <c r="G40" s="29">
        <v>0</v>
      </c>
      <c r="H40" s="29">
        <v>0</v>
      </c>
      <c r="I40" s="29">
        <v>0</v>
      </c>
      <c r="J40" s="29">
        <v>0</v>
      </c>
      <c r="K40" s="29">
        <v>0</v>
      </c>
      <c r="L40" s="76"/>
      <c r="M40" s="29">
        <f>SUM(F40:K40)</f>
        <v>0</v>
      </c>
      <c r="N40" s="79"/>
      <c r="O40" s="82"/>
      <c r="P40" s="68"/>
    </row>
    <row r="41" spans="2:16" x14ac:dyDescent="0.2">
      <c r="B41" s="49" t="s">
        <v>5</v>
      </c>
      <c r="C41" s="52" t="s">
        <v>51</v>
      </c>
      <c r="D41" s="55" t="s">
        <v>36</v>
      </c>
      <c r="E41" s="26" t="s">
        <v>37</v>
      </c>
      <c r="F41" s="27"/>
      <c r="G41" s="27"/>
      <c r="H41" s="27"/>
      <c r="I41" s="27"/>
      <c r="J41" s="27"/>
      <c r="K41" s="27"/>
      <c r="L41" s="57"/>
      <c r="M41" s="27">
        <f t="shared" ref="M41" si="15">SUM(F41:K41)</f>
        <v>0</v>
      </c>
      <c r="N41" s="60">
        <f>SUMIF(E41:E46, "Mehrbedarf", M41:M46)</f>
        <v>13.6</v>
      </c>
      <c r="O41" s="63" t="s">
        <v>52</v>
      </c>
      <c r="P41" s="49" t="s">
        <v>22</v>
      </c>
    </row>
    <row r="42" spans="2:16" x14ac:dyDescent="0.2">
      <c r="B42" s="50"/>
      <c r="C42" s="53"/>
      <c r="D42" s="56"/>
      <c r="E42" s="26" t="s">
        <v>39</v>
      </c>
      <c r="F42" s="27"/>
      <c r="G42" s="27"/>
      <c r="H42" s="27"/>
      <c r="I42" s="27"/>
      <c r="J42" s="27"/>
      <c r="K42" s="27"/>
      <c r="L42" s="58"/>
      <c r="M42" s="27">
        <f>SUM(F42:K42)</f>
        <v>0</v>
      </c>
      <c r="N42" s="61"/>
      <c r="O42" s="64"/>
      <c r="P42" s="50"/>
    </row>
    <row r="43" spans="2:16" x14ac:dyDescent="0.2">
      <c r="B43" s="50"/>
      <c r="C43" s="53"/>
      <c r="D43" s="55" t="s">
        <v>40</v>
      </c>
      <c r="E43" s="26" t="s">
        <v>37</v>
      </c>
      <c r="F43" s="27">
        <v>0.3</v>
      </c>
      <c r="G43" s="27">
        <v>0.62</v>
      </c>
      <c r="H43" s="27">
        <v>0.95</v>
      </c>
      <c r="I43" s="27">
        <v>1.29</v>
      </c>
      <c r="J43" s="27">
        <v>1.64</v>
      </c>
      <c r="K43" s="27">
        <v>2</v>
      </c>
      <c r="L43" s="58"/>
      <c r="M43" s="27">
        <f t="shared" ref="M43" si="16">SUM(F43:K43)</f>
        <v>6.8</v>
      </c>
      <c r="N43" s="61"/>
      <c r="O43" s="64"/>
      <c r="P43" s="50"/>
    </row>
    <row r="44" spans="2:16" x14ac:dyDescent="0.2">
      <c r="B44" s="50"/>
      <c r="C44" s="53"/>
      <c r="D44" s="56"/>
      <c r="E44" s="26" t="s">
        <v>39</v>
      </c>
      <c r="F44" s="27">
        <v>0</v>
      </c>
      <c r="G44" s="27">
        <v>0</v>
      </c>
      <c r="H44" s="27">
        <v>0</v>
      </c>
      <c r="I44" s="27">
        <v>0</v>
      </c>
      <c r="J44" s="27">
        <v>0</v>
      </c>
      <c r="K44" s="27">
        <v>0</v>
      </c>
      <c r="L44" s="58"/>
      <c r="M44" s="27">
        <f>SUM(F44:K44)</f>
        <v>0</v>
      </c>
      <c r="N44" s="61"/>
      <c r="O44" s="64"/>
      <c r="P44" s="50"/>
    </row>
    <row r="45" spans="2:16" x14ac:dyDescent="0.2">
      <c r="B45" s="50"/>
      <c r="C45" s="53"/>
      <c r="D45" s="55" t="s">
        <v>41</v>
      </c>
      <c r="E45" s="26" t="s">
        <v>37</v>
      </c>
      <c r="F45" s="27">
        <v>0.3</v>
      </c>
      <c r="G45" s="27">
        <v>0.62</v>
      </c>
      <c r="H45" s="27">
        <v>0.95</v>
      </c>
      <c r="I45" s="27">
        <v>1.29</v>
      </c>
      <c r="J45" s="27">
        <v>1.64</v>
      </c>
      <c r="K45" s="27">
        <v>2</v>
      </c>
      <c r="L45" s="58"/>
      <c r="M45" s="27">
        <f t="shared" ref="M45" si="17">SUM(F45:K45)</f>
        <v>6.8</v>
      </c>
      <c r="N45" s="61"/>
      <c r="O45" s="64"/>
      <c r="P45" s="50"/>
    </row>
    <row r="46" spans="2:16" x14ac:dyDescent="0.2">
      <c r="B46" s="51"/>
      <c r="C46" s="54"/>
      <c r="D46" s="56"/>
      <c r="E46" s="26" t="s">
        <v>39</v>
      </c>
      <c r="F46" s="27">
        <v>0</v>
      </c>
      <c r="G46" s="27">
        <v>0</v>
      </c>
      <c r="H46" s="27">
        <v>0</v>
      </c>
      <c r="I46" s="27">
        <v>0</v>
      </c>
      <c r="J46" s="27">
        <v>0</v>
      </c>
      <c r="K46" s="27">
        <v>0</v>
      </c>
      <c r="L46" s="59"/>
      <c r="M46" s="27">
        <f>SUM(F46:K46)</f>
        <v>0</v>
      </c>
      <c r="N46" s="62"/>
      <c r="O46" s="65"/>
      <c r="P46" s="51"/>
    </row>
    <row r="47" spans="2:16" x14ac:dyDescent="0.2">
      <c r="B47" s="86" t="s">
        <v>5</v>
      </c>
      <c r="C47" s="89" t="s">
        <v>53</v>
      </c>
      <c r="D47" s="92" t="s">
        <v>36</v>
      </c>
      <c r="E47" s="31" t="s">
        <v>37</v>
      </c>
      <c r="F47" s="32"/>
      <c r="G47" s="32"/>
      <c r="H47" s="32"/>
      <c r="I47" s="32"/>
      <c r="J47" s="32"/>
      <c r="K47" s="32"/>
      <c r="L47" s="94"/>
      <c r="M47" s="32">
        <f>SUM(F47:K47)</f>
        <v>0</v>
      </c>
      <c r="N47" s="97">
        <f>SUMIF(E47:E52, "Mehrbedarf", M47:M52)</f>
        <v>5.15</v>
      </c>
      <c r="O47" s="100" t="s">
        <v>54</v>
      </c>
      <c r="P47" s="66" t="s">
        <v>21</v>
      </c>
    </row>
    <row r="48" spans="2:16" x14ac:dyDescent="0.2">
      <c r="B48" s="87"/>
      <c r="C48" s="90"/>
      <c r="D48" s="93"/>
      <c r="E48" s="31" t="s">
        <v>39</v>
      </c>
      <c r="F48" s="32"/>
      <c r="G48" s="32"/>
      <c r="H48" s="32"/>
      <c r="I48" s="32"/>
      <c r="J48" s="32"/>
      <c r="K48" s="32"/>
      <c r="L48" s="95"/>
      <c r="M48" s="32">
        <f>SUM(F48:K48)</f>
        <v>0</v>
      </c>
      <c r="N48" s="98"/>
      <c r="O48" s="101"/>
      <c r="P48" s="67"/>
    </row>
    <row r="49" spans="2:16" x14ac:dyDescent="0.2">
      <c r="B49" s="87"/>
      <c r="C49" s="90"/>
      <c r="D49" s="92" t="s">
        <v>40</v>
      </c>
      <c r="E49" s="31" t="s">
        <v>37</v>
      </c>
      <c r="F49" s="32">
        <v>0.82</v>
      </c>
      <c r="G49" s="32">
        <v>0.83</v>
      </c>
      <c r="H49" s="32">
        <v>0.85</v>
      </c>
      <c r="I49" s="32">
        <v>0.87</v>
      </c>
      <c r="J49" s="32">
        <v>0.88</v>
      </c>
      <c r="K49" s="32">
        <v>0.9</v>
      </c>
      <c r="L49" s="95"/>
      <c r="M49" s="32">
        <f>SUM(F49:K49)</f>
        <v>5.15</v>
      </c>
      <c r="N49" s="98"/>
      <c r="O49" s="101"/>
      <c r="P49" s="67"/>
    </row>
    <row r="50" spans="2:16" x14ac:dyDescent="0.2">
      <c r="B50" s="87"/>
      <c r="C50" s="90"/>
      <c r="D50" s="93"/>
      <c r="E50" s="31" t="s">
        <v>39</v>
      </c>
      <c r="F50" s="32">
        <v>2.8</v>
      </c>
      <c r="G50" s="32">
        <v>2.8</v>
      </c>
      <c r="H50" s="32">
        <v>2.8</v>
      </c>
      <c r="I50" s="32">
        <v>2.8</v>
      </c>
      <c r="J50" s="32">
        <v>2.8</v>
      </c>
      <c r="K50" s="32">
        <v>2.8</v>
      </c>
      <c r="L50" s="95"/>
      <c r="M50" s="32">
        <f>SUM(F50:K50)</f>
        <v>16.8</v>
      </c>
      <c r="N50" s="98"/>
      <c r="O50" s="101"/>
      <c r="P50" s="67"/>
    </row>
    <row r="51" spans="2:16" x14ac:dyDescent="0.2">
      <c r="B51" s="87"/>
      <c r="C51" s="90"/>
      <c r="D51" s="92" t="s">
        <v>41</v>
      </c>
      <c r="E51" s="31" t="s">
        <v>37</v>
      </c>
      <c r="F51" s="32">
        <v>0</v>
      </c>
      <c r="G51" s="32">
        <v>0</v>
      </c>
      <c r="H51" s="32">
        <v>0</v>
      </c>
      <c r="I51" s="32">
        <v>0</v>
      </c>
      <c r="J51" s="32">
        <v>0</v>
      </c>
      <c r="K51" s="32">
        <v>0</v>
      </c>
      <c r="L51" s="95"/>
      <c r="M51" s="32">
        <f t="shared" ref="M51:M53" si="18">SUM(F51:K51)</f>
        <v>0</v>
      </c>
      <c r="N51" s="98"/>
      <c r="O51" s="101"/>
      <c r="P51" s="67"/>
    </row>
    <row r="52" spans="2:16" x14ac:dyDescent="0.2">
      <c r="B52" s="88"/>
      <c r="C52" s="91"/>
      <c r="D52" s="93"/>
      <c r="E52" s="31" t="s">
        <v>39</v>
      </c>
      <c r="F52" s="32">
        <v>0</v>
      </c>
      <c r="G52" s="32">
        <v>0</v>
      </c>
      <c r="H52" s="32">
        <v>0</v>
      </c>
      <c r="I52" s="32">
        <v>0</v>
      </c>
      <c r="J52" s="32">
        <v>0</v>
      </c>
      <c r="K52" s="32">
        <v>0</v>
      </c>
      <c r="L52" s="96"/>
      <c r="M52" s="32">
        <f t="shared" si="18"/>
        <v>0</v>
      </c>
      <c r="N52" s="99"/>
      <c r="O52" s="102"/>
      <c r="P52" s="68"/>
    </row>
    <row r="53" spans="2:16" x14ac:dyDescent="0.2">
      <c r="B53" s="49" t="s">
        <v>5</v>
      </c>
      <c r="C53" s="52" t="s">
        <v>55</v>
      </c>
      <c r="D53" s="55" t="s">
        <v>36</v>
      </c>
      <c r="E53" s="26" t="s">
        <v>37</v>
      </c>
      <c r="F53" s="27"/>
      <c r="G53" s="27"/>
      <c r="H53" s="27"/>
      <c r="I53" s="27"/>
      <c r="J53" s="27"/>
      <c r="K53" s="27"/>
      <c r="L53" s="49" t="s">
        <v>56</v>
      </c>
      <c r="M53" s="27">
        <f t="shared" si="18"/>
        <v>0</v>
      </c>
      <c r="N53" s="60">
        <f>SUMIF(E53:E58, "Mehrbedarf", M53:M58)</f>
        <v>0</v>
      </c>
      <c r="O53" s="63" t="s">
        <v>57</v>
      </c>
      <c r="P53" s="49" t="s">
        <v>21</v>
      </c>
    </row>
    <row r="54" spans="2:16" x14ac:dyDescent="0.2">
      <c r="B54" s="50"/>
      <c r="C54" s="53"/>
      <c r="D54" s="56"/>
      <c r="E54" s="26" t="s">
        <v>39</v>
      </c>
      <c r="F54" s="27"/>
      <c r="G54" s="27"/>
      <c r="H54" s="27"/>
      <c r="I54" s="27"/>
      <c r="J54" s="27"/>
      <c r="K54" s="27"/>
      <c r="L54" s="83"/>
      <c r="M54" s="27">
        <f>SUM(F54:K54)</f>
        <v>0</v>
      </c>
      <c r="N54" s="61"/>
      <c r="O54" s="64"/>
      <c r="P54" s="50"/>
    </row>
    <row r="55" spans="2:16" x14ac:dyDescent="0.2">
      <c r="B55" s="50"/>
      <c r="C55" s="53"/>
      <c r="D55" s="55" t="s">
        <v>40</v>
      </c>
      <c r="E55" s="26" t="s">
        <v>37</v>
      </c>
      <c r="F55" s="27"/>
      <c r="G55" s="27"/>
      <c r="H55" s="27"/>
      <c r="I55" s="27"/>
      <c r="J55" s="27"/>
      <c r="K55" s="27"/>
      <c r="L55" s="83"/>
      <c r="M55" s="27">
        <f t="shared" ref="M55:M58" si="19">SUM(F55:K55)</f>
        <v>0</v>
      </c>
      <c r="N55" s="61"/>
      <c r="O55" s="64"/>
      <c r="P55" s="50"/>
    </row>
    <row r="56" spans="2:16" x14ac:dyDescent="0.2">
      <c r="B56" s="50"/>
      <c r="C56" s="53"/>
      <c r="D56" s="56"/>
      <c r="E56" s="26" t="s">
        <v>39</v>
      </c>
      <c r="F56" s="27"/>
      <c r="G56" s="27"/>
      <c r="H56" s="27"/>
      <c r="I56" s="27"/>
      <c r="J56" s="27"/>
      <c r="K56" s="27"/>
      <c r="L56" s="83"/>
      <c r="M56" s="27">
        <f t="shared" si="19"/>
        <v>0</v>
      </c>
      <c r="N56" s="61"/>
      <c r="O56" s="64"/>
      <c r="P56" s="50"/>
    </row>
    <row r="57" spans="2:16" x14ac:dyDescent="0.2">
      <c r="B57" s="50"/>
      <c r="C57" s="53"/>
      <c r="D57" s="55" t="s">
        <v>41</v>
      </c>
      <c r="E57" s="26" t="s">
        <v>37</v>
      </c>
      <c r="F57" s="27"/>
      <c r="G57" s="27"/>
      <c r="H57" s="27"/>
      <c r="I57" s="27"/>
      <c r="J57" s="27"/>
      <c r="K57" s="27"/>
      <c r="L57" s="83"/>
      <c r="M57" s="27">
        <f t="shared" si="19"/>
        <v>0</v>
      </c>
      <c r="N57" s="61"/>
      <c r="O57" s="64"/>
      <c r="P57" s="50"/>
    </row>
    <row r="58" spans="2:16" x14ac:dyDescent="0.2">
      <c r="B58" s="51"/>
      <c r="C58" s="54"/>
      <c r="D58" s="56"/>
      <c r="E58" s="26" t="s">
        <v>39</v>
      </c>
      <c r="F58" s="27"/>
      <c r="G58" s="27"/>
      <c r="H58" s="27"/>
      <c r="I58" s="27"/>
      <c r="J58" s="27"/>
      <c r="K58" s="27"/>
      <c r="L58" s="56"/>
      <c r="M58" s="27">
        <f t="shared" si="19"/>
        <v>0</v>
      </c>
      <c r="N58" s="62"/>
      <c r="O58" s="65"/>
      <c r="P58" s="51"/>
    </row>
    <row r="59" spans="2:16" x14ac:dyDescent="0.2">
      <c r="B59" s="66" t="s">
        <v>6</v>
      </c>
      <c r="C59" s="69" t="s">
        <v>58</v>
      </c>
      <c r="D59" s="72" t="s">
        <v>36</v>
      </c>
      <c r="E59" s="28" t="s">
        <v>37</v>
      </c>
      <c r="F59" s="29">
        <v>30.3</v>
      </c>
      <c r="G59" s="29">
        <v>33.4</v>
      </c>
      <c r="H59" s="29">
        <v>27.14</v>
      </c>
      <c r="I59" s="29">
        <v>26.64</v>
      </c>
      <c r="J59" s="29">
        <v>23.54</v>
      </c>
      <c r="K59" s="29">
        <v>18</v>
      </c>
      <c r="L59" s="72"/>
      <c r="M59" s="29">
        <f>SUM(F59:K59)</f>
        <v>159.02000000000001</v>
      </c>
      <c r="N59" s="77">
        <f>SUMIF(E59:E64, "Mehrbedarf", M59:M64)</f>
        <v>207.63000000000002</v>
      </c>
      <c r="O59" s="80" t="s">
        <v>90</v>
      </c>
      <c r="P59" s="66" t="s">
        <v>59</v>
      </c>
    </row>
    <row r="60" spans="2:16" x14ac:dyDescent="0.2">
      <c r="B60" s="67"/>
      <c r="C60" s="70"/>
      <c r="D60" s="73"/>
      <c r="E60" s="28" t="s">
        <v>39</v>
      </c>
      <c r="F60" s="29">
        <v>0</v>
      </c>
      <c r="G60" s="29">
        <v>0</v>
      </c>
      <c r="H60" s="29">
        <v>0</v>
      </c>
      <c r="I60" s="29">
        <v>0</v>
      </c>
      <c r="J60" s="29">
        <v>0</v>
      </c>
      <c r="K60" s="29">
        <v>0</v>
      </c>
      <c r="L60" s="103"/>
      <c r="M60" s="29">
        <f t="shared" ref="M60:M61" si="20">SUM(F60:K60)</f>
        <v>0</v>
      </c>
      <c r="N60" s="78"/>
      <c r="O60" s="81"/>
      <c r="P60" s="67"/>
    </row>
    <row r="61" spans="2:16" x14ac:dyDescent="0.2">
      <c r="B61" s="67"/>
      <c r="C61" s="70"/>
      <c r="D61" s="72" t="s">
        <v>40</v>
      </c>
      <c r="E61" s="28" t="s">
        <v>37</v>
      </c>
      <c r="F61" s="33">
        <v>1.7</v>
      </c>
      <c r="G61" s="33">
        <v>1.7</v>
      </c>
      <c r="H61" s="33">
        <v>1.8</v>
      </c>
      <c r="I61" s="33">
        <v>1.8</v>
      </c>
      <c r="J61" s="33">
        <v>1.9</v>
      </c>
      <c r="K61" s="33">
        <v>1.9</v>
      </c>
      <c r="L61" s="103"/>
      <c r="M61" s="29">
        <f t="shared" si="20"/>
        <v>10.8</v>
      </c>
      <c r="N61" s="78"/>
      <c r="O61" s="81"/>
      <c r="P61" s="67"/>
    </row>
    <row r="62" spans="2:16" x14ac:dyDescent="0.2">
      <c r="B62" s="67"/>
      <c r="C62" s="70"/>
      <c r="D62" s="73"/>
      <c r="E62" s="28" t="s">
        <v>39</v>
      </c>
      <c r="F62" s="29">
        <v>0</v>
      </c>
      <c r="G62" s="29">
        <v>0</v>
      </c>
      <c r="H62" s="29">
        <v>0</v>
      </c>
      <c r="I62" s="29">
        <v>0</v>
      </c>
      <c r="J62" s="29">
        <v>0</v>
      </c>
      <c r="K62" s="29">
        <v>0</v>
      </c>
      <c r="L62" s="103"/>
      <c r="M62" s="29">
        <f>SUM(F62:K62)</f>
        <v>0</v>
      </c>
      <c r="N62" s="78"/>
      <c r="O62" s="81"/>
      <c r="P62" s="67"/>
    </row>
    <row r="63" spans="2:16" x14ac:dyDescent="0.2">
      <c r="B63" s="67"/>
      <c r="C63" s="70"/>
      <c r="D63" s="72" t="s">
        <v>41</v>
      </c>
      <c r="E63" s="28" t="s">
        <v>37</v>
      </c>
      <c r="F63" s="29">
        <v>5.94</v>
      </c>
      <c r="G63" s="29">
        <v>6.1</v>
      </c>
      <c r="H63" s="29">
        <v>6.25</v>
      </c>
      <c r="I63" s="29">
        <v>6.37</v>
      </c>
      <c r="J63" s="29">
        <v>6.49</v>
      </c>
      <c r="K63" s="29">
        <v>6.66</v>
      </c>
      <c r="L63" s="103"/>
      <c r="M63" s="29">
        <f t="shared" ref="M63:M64" si="21">SUM(F63:K63)</f>
        <v>37.81</v>
      </c>
      <c r="N63" s="78"/>
      <c r="O63" s="81"/>
      <c r="P63" s="67"/>
    </row>
    <row r="64" spans="2:16" x14ac:dyDescent="0.2">
      <c r="B64" s="68"/>
      <c r="C64" s="71"/>
      <c r="D64" s="73"/>
      <c r="E64" s="28" t="s">
        <v>39</v>
      </c>
      <c r="F64" s="29">
        <v>0</v>
      </c>
      <c r="G64" s="29">
        <v>0</v>
      </c>
      <c r="H64" s="29">
        <v>0</v>
      </c>
      <c r="I64" s="29">
        <v>0</v>
      </c>
      <c r="J64" s="29">
        <v>0</v>
      </c>
      <c r="K64" s="29">
        <v>0</v>
      </c>
      <c r="L64" s="73"/>
      <c r="M64" s="29">
        <f t="shared" si="21"/>
        <v>0</v>
      </c>
      <c r="N64" s="79"/>
      <c r="O64" s="82"/>
      <c r="P64" s="68"/>
    </row>
    <row r="65" spans="2:16" x14ac:dyDescent="0.2">
      <c r="B65" s="49" t="s">
        <v>7</v>
      </c>
      <c r="C65" s="52" t="s">
        <v>60</v>
      </c>
      <c r="D65" s="55" t="s">
        <v>36</v>
      </c>
      <c r="E65" s="26" t="s">
        <v>37</v>
      </c>
      <c r="F65" s="27">
        <v>2.2999999999999998</v>
      </c>
      <c r="G65" s="27">
        <v>1.7</v>
      </c>
      <c r="H65" s="27">
        <v>1.1000000000000001</v>
      </c>
      <c r="I65" s="27">
        <v>0.6</v>
      </c>
      <c r="J65" s="27">
        <v>0</v>
      </c>
      <c r="K65" s="27">
        <v>0</v>
      </c>
      <c r="L65" s="57"/>
      <c r="M65" s="34">
        <f t="shared" ref="M65:M70" si="22">SUM(F65:K65)</f>
        <v>5.6999999999999993</v>
      </c>
      <c r="N65" s="60">
        <f>SUMIF(E65:E70, "Mehrbedarf", M65:M70)</f>
        <v>9.8999999999999986</v>
      </c>
      <c r="O65" s="63" t="s">
        <v>61</v>
      </c>
      <c r="P65" s="49" t="s">
        <v>23</v>
      </c>
    </row>
    <row r="66" spans="2:16" x14ac:dyDescent="0.2">
      <c r="B66" s="50"/>
      <c r="C66" s="53"/>
      <c r="D66" s="56"/>
      <c r="E66" s="26" t="s">
        <v>39</v>
      </c>
      <c r="F66" s="35">
        <v>0</v>
      </c>
      <c r="G66" s="27">
        <v>0</v>
      </c>
      <c r="H66" s="27">
        <v>0</v>
      </c>
      <c r="I66" s="27">
        <v>0</v>
      </c>
      <c r="J66" s="27">
        <v>0</v>
      </c>
      <c r="K66" s="27">
        <v>0</v>
      </c>
      <c r="L66" s="58"/>
      <c r="M66" s="34">
        <f t="shared" si="22"/>
        <v>0</v>
      </c>
      <c r="N66" s="61"/>
      <c r="O66" s="64"/>
      <c r="P66" s="50"/>
    </row>
    <row r="67" spans="2:16" x14ac:dyDescent="0.2">
      <c r="B67" s="50"/>
      <c r="C67" s="53"/>
      <c r="D67" s="55" t="s">
        <v>40</v>
      </c>
      <c r="E67" s="26" t="s">
        <v>37</v>
      </c>
      <c r="F67" s="27">
        <v>1.7</v>
      </c>
      <c r="G67" s="27">
        <v>1.3</v>
      </c>
      <c r="H67" s="27">
        <v>0.8</v>
      </c>
      <c r="I67" s="27">
        <v>0.4</v>
      </c>
      <c r="J67" s="27">
        <v>0</v>
      </c>
      <c r="K67" s="27">
        <v>0</v>
      </c>
      <c r="L67" s="58"/>
      <c r="M67" s="34">
        <f t="shared" si="22"/>
        <v>4.2</v>
      </c>
      <c r="N67" s="61"/>
      <c r="O67" s="64"/>
      <c r="P67" s="50"/>
    </row>
    <row r="68" spans="2:16" x14ac:dyDescent="0.2">
      <c r="B68" s="50"/>
      <c r="C68" s="53"/>
      <c r="D68" s="56"/>
      <c r="E68" s="26" t="s">
        <v>39</v>
      </c>
      <c r="F68" s="27">
        <v>0</v>
      </c>
      <c r="G68" s="27">
        <v>0</v>
      </c>
      <c r="H68" s="27">
        <v>0</v>
      </c>
      <c r="I68" s="27">
        <v>0</v>
      </c>
      <c r="J68" s="27">
        <v>0</v>
      </c>
      <c r="K68" s="27">
        <v>0</v>
      </c>
      <c r="L68" s="58"/>
      <c r="M68" s="34">
        <f t="shared" si="22"/>
        <v>0</v>
      </c>
      <c r="N68" s="61"/>
      <c r="O68" s="64"/>
      <c r="P68" s="50"/>
    </row>
    <row r="69" spans="2:16" x14ac:dyDescent="0.2">
      <c r="B69" s="50"/>
      <c r="C69" s="53"/>
      <c r="D69" s="55" t="s">
        <v>41</v>
      </c>
      <c r="E69" s="26" t="s">
        <v>37</v>
      </c>
      <c r="F69" s="27">
        <v>0</v>
      </c>
      <c r="G69" s="27">
        <v>0</v>
      </c>
      <c r="H69" s="27">
        <v>0</v>
      </c>
      <c r="I69" s="27">
        <v>0</v>
      </c>
      <c r="J69" s="27">
        <v>0</v>
      </c>
      <c r="K69" s="27">
        <v>0</v>
      </c>
      <c r="L69" s="58"/>
      <c r="M69" s="34">
        <f t="shared" si="22"/>
        <v>0</v>
      </c>
      <c r="N69" s="61"/>
      <c r="O69" s="64"/>
      <c r="P69" s="50"/>
    </row>
    <row r="70" spans="2:16" x14ac:dyDescent="0.2">
      <c r="B70" s="51"/>
      <c r="C70" s="54"/>
      <c r="D70" s="56"/>
      <c r="E70" s="26" t="s">
        <v>39</v>
      </c>
      <c r="F70" s="27">
        <v>0</v>
      </c>
      <c r="G70" s="27">
        <v>0</v>
      </c>
      <c r="H70" s="27">
        <v>0</v>
      </c>
      <c r="I70" s="27">
        <v>0</v>
      </c>
      <c r="J70" s="27">
        <v>0</v>
      </c>
      <c r="K70" s="27">
        <v>0</v>
      </c>
      <c r="L70" s="59"/>
      <c r="M70" s="34">
        <f t="shared" si="22"/>
        <v>0</v>
      </c>
      <c r="N70" s="62"/>
      <c r="O70" s="65"/>
      <c r="P70" s="51"/>
    </row>
    <row r="71" spans="2:16" x14ac:dyDescent="0.2">
      <c r="B71" s="66" t="s">
        <v>8</v>
      </c>
      <c r="C71" s="69" t="s">
        <v>62</v>
      </c>
      <c r="D71" s="72" t="s">
        <v>36</v>
      </c>
      <c r="E71" s="28" t="s">
        <v>37</v>
      </c>
      <c r="F71" s="29">
        <v>0</v>
      </c>
      <c r="G71" s="29">
        <v>2.5</v>
      </c>
      <c r="H71" s="29">
        <v>2.5</v>
      </c>
      <c r="I71" s="29">
        <v>2.5</v>
      </c>
      <c r="J71" s="29">
        <v>2.5</v>
      </c>
      <c r="K71" s="29">
        <v>2.5</v>
      </c>
      <c r="L71" s="74"/>
      <c r="M71" s="29">
        <f>SUM(F71:K71)</f>
        <v>12.5</v>
      </c>
      <c r="N71" s="77">
        <f>SUMIF(E71:E76, "Mehrbedarf", M71:M76)</f>
        <v>25</v>
      </c>
      <c r="O71" s="80" t="s">
        <v>91</v>
      </c>
      <c r="P71" s="66" t="s">
        <v>21</v>
      </c>
    </row>
    <row r="72" spans="2:16" x14ac:dyDescent="0.2">
      <c r="B72" s="67"/>
      <c r="C72" s="70"/>
      <c r="D72" s="73"/>
      <c r="E72" s="28" t="s">
        <v>39</v>
      </c>
      <c r="F72" s="29">
        <v>0</v>
      </c>
      <c r="G72" s="29">
        <v>0</v>
      </c>
      <c r="H72" s="29">
        <v>0</v>
      </c>
      <c r="I72" s="29">
        <v>0</v>
      </c>
      <c r="J72" s="29">
        <v>0</v>
      </c>
      <c r="K72" s="29">
        <v>0</v>
      </c>
      <c r="L72" s="75"/>
      <c r="M72" s="29">
        <f>SUM(F72:K72)</f>
        <v>0</v>
      </c>
      <c r="N72" s="78"/>
      <c r="O72" s="81"/>
      <c r="P72" s="67"/>
    </row>
    <row r="73" spans="2:16" x14ac:dyDescent="0.2">
      <c r="B73" s="67"/>
      <c r="C73" s="70"/>
      <c r="D73" s="72" t="s">
        <v>40</v>
      </c>
      <c r="E73" s="28" t="s">
        <v>37</v>
      </c>
      <c r="F73" s="29">
        <v>0</v>
      </c>
      <c r="G73" s="29">
        <v>2.5</v>
      </c>
      <c r="H73" s="29">
        <v>2.5</v>
      </c>
      <c r="I73" s="29">
        <v>2.5</v>
      </c>
      <c r="J73" s="29">
        <v>2.5</v>
      </c>
      <c r="K73" s="29">
        <v>2.5</v>
      </c>
      <c r="L73" s="75"/>
      <c r="M73" s="29">
        <f t="shared" ref="M73" si="23">SUM(F73:K73)</f>
        <v>12.5</v>
      </c>
      <c r="N73" s="78"/>
      <c r="O73" s="81"/>
      <c r="P73" s="67"/>
    </row>
    <row r="74" spans="2:16" x14ac:dyDescent="0.2">
      <c r="B74" s="67"/>
      <c r="C74" s="70"/>
      <c r="D74" s="73"/>
      <c r="E74" s="28" t="s">
        <v>39</v>
      </c>
      <c r="F74" s="29">
        <v>0</v>
      </c>
      <c r="G74" s="29">
        <v>0</v>
      </c>
      <c r="H74" s="29">
        <v>0</v>
      </c>
      <c r="I74" s="29">
        <v>0</v>
      </c>
      <c r="J74" s="29">
        <v>0</v>
      </c>
      <c r="K74" s="29">
        <v>0</v>
      </c>
      <c r="L74" s="75"/>
      <c r="M74" s="29">
        <f>SUM(F74:K74)</f>
        <v>0</v>
      </c>
      <c r="N74" s="78"/>
      <c r="O74" s="81"/>
      <c r="P74" s="67"/>
    </row>
    <row r="75" spans="2:16" x14ac:dyDescent="0.2">
      <c r="B75" s="67"/>
      <c r="C75" s="70"/>
      <c r="D75" s="72" t="s">
        <v>41</v>
      </c>
      <c r="E75" s="28" t="s">
        <v>37</v>
      </c>
      <c r="F75" s="29"/>
      <c r="G75" s="29"/>
      <c r="H75" s="29"/>
      <c r="I75" s="29"/>
      <c r="J75" s="29"/>
      <c r="K75" s="29"/>
      <c r="L75" s="75"/>
      <c r="M75" s="29">
        <f>SUM(F75:K75)</f>
        <v>0</v>
      </c>
      <c r="N75" s="78"/>
      <c r="O75" s="81"/>
      <c r="P75" s="67"/>
    </row>
    <row r="76" spans="2:16" x14ac:dyDescent="0.2">
      <c r="B76" s="68"/>
      <c r="C76" s="71"/>
      <c r="D76" s="73"/>
      <c r="E76" s="28" t="s">
        <v>39</v>
      </c>
      <c r="F76" s="29"/>
      <c r="G76" s="29"/>
      <c r="H76" s="29"/>
      <c r="I76" s="29"/>
      <c r="J76" s="29"/>
      <c r="K76" s="29"/>
      <c r="L76" s="76"/>
      <c r="M76" s="29">
        <f t="shared" ref="M76:M77" si="24">SUM(F76:K76)</f>
        <v>0</v>
      </c>
      <c r="N76" s="79"/>
      <c r="O76" s="82"/>
      <c r="P76" s="68"/>
    </row>
    <row r="77" spans="2:16" x14ac:dyDescent="0.2">
      <c r="B77" s="49" t="s">
        <v>8</v>
      </c>
      <c r="C77" s="52" t="s">
        <v>63</v>
      </c>
      <c r="D77" s="55" t="s">
        <v>36</v>
      </c>
      <c r="E77" s="26" t="s">
        <v>37</v>
      </c>
      <c r="F77" s="27"/>
      <c r="G77" s="27"/>
      <c r="H77" s="27"/>
      <c r="I77" s="27"/>
      <c r="J77" s="27"/>
      <c r="K77" s="27"/>
      <c r="L77" s="57"/>
      <c r="M77" s="27">
        <f t="shared" si="24"/>
        <v>0</v>
      </c>
      <c r="N77" s="60">
        <f>SUMIF(E77:E82, "Mehrbedarf", M77:M82)</f>
        <v>8.370000000000001</v>
      </c>
      <c r="O77" s="63" t="s">
        <v>92</v>
      </c>
      <c r="P77" s="49" t="s">
        <v>21</v>
      </c>
    </row>
    <row r="78" spans="2:16" x14ac:dyDescent="0.2">
      <c r="B78" s="50"/>
      <c r="C78" s="53"/>
      <c r="D78" s="56"/>
      <c r="E78" s="26" t="s">
        <v>39</v>
      </c>
      <c r="F78" s="27"/>
      <c r="G78" s="27"/>
      <c r="H78" s="27"/>
      <c r="I78" s="27"/>
      <c r="J78" s="27"/>
      <c r="K78" s="27"/>
      <c r="L78" s="58"/>
      <c r="M78" s="27">
        <f>SUM(F78:K78)</f>
        <v>0</v>
      </c>
      <c r="N78" s="61"/>
      <c r="O78" s="64"/>
      <c r="P78" s="50"/>
    </row>
    <row r="79" spans="2:16" x14ac:dyDescent="0.2">
      <c r="B79" s="50"/>
      <c r="C79" s="53"/>
      <c r="D79" s="55" t="s">
        <v>40</v>
      </c>
      <c r="E79" s="26" t="s">
        <v>37</v>
      </c>
      <c r="F79" s="27">
        <v>1.33</v>
      </c>
      <c r="G79" s="27">
        <v>1.35</v>
      </c>
      <c r="H79" s="27">
        <v>1.38</v>
      </c>
      <c r="I79" s="27">
        <v>1.41</v>
      </c>
      <c r="J79" s="27">
        <v>1.44</v>
      </c>
      <c r="K79" s="27">
        <v>1.46</v>
      </c>
      <c r="L79" s="58"/>
      <c r="M79" s="27">
        <f t="shared" ref="M79" si="25">SUM(F79:K79)</f>
        <v>8.370000000000001</v>
      </c>
      <c r="N79" s="61"/>
      <c r="O79" s="64"/>
      <c r="P79" s="50"/>
    </row>
    <row r="80" spans="2:16" x14ac:dyDescent="0.2">
      <c r="B80" s="50"/>
      <c r="C80" s="53"/>
      <c r="D80" s="56"/>
      <c r="E80" s="26" t="s">
        <v>39</v>
      </c>
      <c r="F80" s="27">
        <v>0</v>
      </c>
      <c r="G80" s="27">
        <v>0</v>
      </c>
      <c r="H80" s="27">
        <v>0</v>
      </c>
      <c r="I80" s="27">
        <v>0</v>
      </c>
      <c r="J80" s="27">
        <v>0</v>
      </c>
      <c r="K80" s="27">
        <v>0</v>
      </c>
      <c r="L80" s="58"/>
      <c r="M80" s="27">
        <f>SUM(F80:K80)</f>
        <v>0</v>
      </c>
      <c r="N80" s="61"/>
      <c r="O80" s="64"/>
      <c r="P80" s="50"/>
    </row>
    <row r="81" spans="2:16" x14ac:dyDescent="0.2">
      <c r="B81" s="50"/>
      <c r="C81" s="53"/>
      <c r="D81" s="55" t="s">
        <v>41</v>
      </c>
      <c r="E81" s="26" t="s">
        <v>37</v>
      </c>
      <c r="F81" s="27"/>
      <c r="G81" s="27"/>
      <c r="H81" s="27"/>
      <c r="I81" s="27"/>
      <c r="J81" s="27"/>
      <c r="K81" s="27"/>
      <c r="L81" s="58"/>
      <c r="M81" s="27">
        <f t="shared" ref="M81" si="26">SUM(F81:K81)</f>
        <v>0</v>
      </c>
      <c r="N81" s="61"/>
      <c r="O81" s="64"/>
      <c r="P81" s="50"/>
    </row>
    <row r="82" spans="2:16" x14ac:dyDescent="0.2">
      <c r="B82" s="51"/>
      <c r="C82" s="54"/>
      <c r="D82" s="56"/>
      <c r="E82" s="26" t="s">
        <v>39</v>
      </c>
      <c r="F82" s="27"/>
      <c r="G82" s="27"/>
      <c r="H82" s="27"/>
      <c r="I82" s="27"/>
      <c r="J82" s="27"/>
      <c r="K82" s="27"/>
      <c r="L82" s="59"/>
      <c r="M82" s="27">
        <f>SUM(F82:K82)</f>
        <v>0</v>
      </c>
      <c r="N82" s="62"/>
      <c r="O82" s="65"/>
      <c r="P82" s="51"/>
    </row>
    <row r="83" spans="2:16" x14ac:dyDescent="0.2">
      <c r="B83" s="66" t="s">
        <v>8</v>
      </c>
      <c r="C83" s="69" t="s">
        <v>64</v>
      </c>
      <c r="D83" s="72" t="s">
        <v>36</v>
      </c>
      <c r="E83" s="28" t="s">
        <v>37</v>
      </c>
      <c r="F83" s="29"/>
      <c r="G83" s="29"/>
      <c r="H83" s="29"/>
      <c r="I83" s="29"/>
      <c r="J83" s="29"/>
      <c r="K83" s="29"/>
      <c r="L83" s="74"/>
      <c r="M83" s="29">
        <f t="shared" ref="M83" si="27">SUM(F83:K83)</f>
        <v>0</v>
      </c>
      <c r="N83" s="77">
        <f>SUMIF(E83:E88, "Mehrbedarf", M83:M88)</f>
        <v>7.0699999999999994</v>
      </c>
      <c r="O83" s="80" t="s">
        <v>93</v>
      </c>
      <c r="P83" s="66" t="s">
        <v>21</v>
      </c>
    </row>
    <row r="84" spans="2:16" x14ac:dyDescent="0.2">
      <c r="B84" s="67"/>
      <c r="C84" s="70"/>
      <c r="D84" s="73"/>
      <c r="E84" s="28" t="s">
        <v>39</v>
      </c>
      <c r="F84" s="29"/>
      <c r="G84" s="29"/>
      <c r="H84" s="29"/>
      <c r="I84" s="29"/>
      <c r="J84" s="29"/>
      <c r="K84" s="29"/>
      <c r="L84" s="75"/>
      <c r="M84" s="29">
        <f>SUM(F84:K84)</f>
        <v>0</v>
      </c>
      <c r="N84" s="78"/>
      <c r="O84" s="81"/>
      <c r="P84" s="67"/>
    </row>
    <row r="85" spans="2:16" x14ac:dyDescent="0.2">
      <c r="B85" s="67"/>
      <c r="C85" s="70"/>
      <c r="D85" s="72" t="s">
        <v>40</v>
      </c>
      <c r="E85" s="28" t="s">
        <v>37</v>
      </c>
      <c r="F85" s="29">
        <v>1.1200000000000001</v>
      </c>
      <c r="G85" s="29">
        <v>1.1399999999999999</v>
      </c>
      <c r="H85" s="29">
        <v>1.17</v>
      </c>
      <c r="I85" s="29">
        <v>1.19</v>
      </c>
      <c r="J85" s="29">
        <v>1.21</v>
      </c>
      <c r="K85" s="29">
        <v>1.24</v>
      </c>
      <c r="L85" s="75"/>
      <c r="M85" s="29">
        <f t="shared" ref="M85" si="28">SUM(F85:K85)</f>
        <v>7.0699999999999994</v>
      </c>
      <c r="N85" s="78"/>
      <c r="O85" s="81"/>
      <c r="P85" s="67"/>
    </row>
    <row r="86" spans="2:16" x14ac:dyDescent="0.2">
      <c r="B86" s="67"/>
      <c r="C86" s="70"/>
      <c r="D86" s="73"/>
      <c r="E86" s="28" t="s">
        <v>39</v>
      </c>
      <c r="F86" s="29">
        <v>0</v>
      </c>
      <c r="G86" s="29">
        <v>0</v>
      </c>
      <c r="H86" s="29">
        <v>0</v>
      </c>
      <c r="I86" s="29">
        <v>0</v>
      </c>
      <c r="J86" s="29">
        <v>0</v>
      </c>
      <c r="K86" s="29">
        <v>0</v>
      </c>
      <c r="L86" s="75"/>
      <c r="M86" s="29">
        <f>SUM(F86:K86)</f>
        <v>0</v>
      </c>
      <c r="N86" s="78"/>
      <c r="O86" s="81"/>
      <c r="P86" s="67"/>
    </row>
    <row r="87" spans="2:16" x14ac:dyDescent="0.2">
      <c r="B87" s="67"/>
      <c r="C87" s="70"/>
      <c r="D87" s="72" t="s">
        <v>41</v>
      </c>
      <c r="E87" s="28" t="s">
        <v>37</v>
      </c>
      <c r="F87" s="29"/>
      <c r="G87" s="29"/>
      <c r="H87" s="29"/>
      <c r="I87" s="29"/>
      <c r="J87" s="29"/>
      <c r="K87" s="29"/>
      <c r="L87" s="75"/>
      <c r="M87" s="29">
        <f t="shared" ref="M87" si="29">SUM(F87:K87)</f>
        <v>0</v>
      </c>
      <c r="N87" s="78"/>
      <c r="O87" s="81"/>
      <c r="P87" s="67"/>
    </row>
    <row r="88" spans="2:16" x14ac:dyDescent="0.2">
      <c r="B88" s="68"/>
      <c r="C88" s="71"/>
      <c r="D88" s="73"/>
      <c r="E88" s="28" t="s">
        <v>39</v>
      </c>
      <c r="F88" s="29"/>
      <c r="G88" s="29"/>
      <c r="H88" s="29"/>
      <c r="I88" s="29"/>
      <c r="J88" s="29"/>
      <c r="K88" s="29"/>
      <c r="L88" s="76"/>
      <c r="M88" s="29">
        <f>SUM(F88:K88)</f>
        <v>0</v>
      </c>
      <c r="N88" s="79"/>
      <c r="O88" s="82"/>
      <c r="P88" s="68"/>
    </row>
    <row r="89" spans="2:16" x14ac:dyDescent="0.2">
      <c r="B89" s="49" t="s">
        <v>8</v>
      </c>
      <c r="C89" s="52" t="s">
        <v>65</v>
      </c>
      <c r="D89" s="55" t="s">
        <v>36</v>
      </c>
      <c r="E89" s="26" t="s">
        <v>37</v>
      </c>
      <c r="F89" s="27"/>
      <c r="G89" s="27"/>
      <c r="H89" s="27"/>
      <c r="I89" s="27"/>
      <c r="J89" s="27"/>
      <c r="K89" s="27"/>
      <c r="L89" s="49" t="s">
        <v>66</v>
      </c>
      <c r="M89" s="36">
        <f t="shared" ref="M89" si="30">SUM(F89:K89)</f>
        <v>0</v>
      </c>
      <c r="N89" s="60">
        <f>SUMIF(E89:E94, "Mehrbedarf", M89:M94)</f>
        <v>0</v>
      </c>
      <c r="O89" s="63" t="s">
        <v>94</v>
      </c>
      <c r="P89" s="49" t="s">
        <v>67</v>
      </c>
    </row>
    <row r="90" spans="2:16" x14ac:dyDescent="0.2">
      <c r="B90" s="50"/>
      <c r="C90" s="53"/>
      <c r="D90" s="56"/>
      <c r="E90" s="26" t="s">
        <v>39</v>
      </c>
      <c r="F90" s="27"/>
      <c r="G90" s="27"/>
      <c r="H90" s="27"/>
      <c r="I90" s="27"/>
      <c r="J90" s="27"/>
      <c r="K90" s="27"/>
      <c r="L90" s="50"/>
      <c r="M90" s="36">
        <f>SUM(F90:K90)</f>
        <v>0</v>
      </c>
      <c r="N90" s="61"/>
      <c r="O90" s="64"/>
      <c r="P90" s="50"/>
    </row>
    <row r="91" spans="2:16" x14ac:dyDescent="0.2">
      <c r="B91" s="50"/>
      <c r="C91" s="53"/>
      <c r="D91" s="55" t="s">
        <v>40</v>
      </c>
      <c r="E91" s="26" t="s">
        <v>37</v>
      </c>
      <c r="F91" s="27"/>
      <c r="G91" s="27"/>
      <c r="H91" s="27"/>
      <c r="I91" s="27"/>
      <c r="J91" s="27"/>
      <c r="K91" s="27"/>
      <c r="L91" s="50"/>
      <c r="M91" s="36">
        <f t="shared" ref="M91" si="31">SUM(F91:K91)</f>
        <v>0</v>
      </c>
      <c r="N91" s="61"/>
      <c r="O91" s="64"/>
      <c r="P91" s="50"/>
    </row>
    <row r="92" spans="2:16" x14ac:dyDescent="0.2">
      <c r="B92" s="50"/>
      <c r="C92" s="53"/>
      <c r="D92" s="56"/>
      <c r="E92" s="26" t="s">
        <v>39</v>
      </c>
      <c r="F92" s="27"/>
      <c r="G92" s="27"/>
      <c r="H92" s="27"/>
      <c r="I92" s="27"/>
      <c r="J92" s="27"/>
      <c r="K92" s="27"/>
      <c r="L92" s="50"/>
      <c r="M92" s="36">
        <f>SUM(F92:K92)</f>
        <v>0</v>
      </c>
      <c r="N92" s="61"/>
      <c r="O92" s="64"/>
      <c r="P92" s="50"/>
    </row>
    <row r="93" spans="2:16" x14ac:dyDescent="0.2">
      <c r="B93" s="50"/>
      <c r="C93" s="53"/>
      <c r="D93" s="55" t="s">
        <v>41</v>
      </c>
      <c r="E93" s="26" t="s">
        <v>37</v>
      </c>
      <c r="F93" s="27"/>
      <c r="G93" s="27"/>
      <c r="H93" s="27"/>
      <c r="I93" s="27"/>
      <c r="J93" s="27"/>
      <c r="K93" s="27"/>
      <c r="L93" s="50"/>
      <c r="M93" s="36">
        <f t="shared" ref="M93" si="32">SUM(F93:K93)</f>
        <v>0</v>
      </c>
      <c r="N93" s="61"/>
      <c r="O93" s="64"/>
      <c r="P93" s="50"/>
    </row>
    <row r="94" spans="2:16" x14ac:dyDescent="0.2">
      <c r="B94" s="51"/>
      <c r="C94" s="54"/>
      <c r="D94" s="56"/>
      <c r="E94" s="26" t="s">
        <v>39</v>
      </c>
      <c r="F94" s="27"/>
      <c r="G94" s="27"/>
      <c r="H94" s="27"/>
      <c r="I94" s="27"/>
      <c r="J94" s="27"/>
      <c r="K94" s="27"/>
      <c r="L94" s="51"/>
      <c r="M94" s="36">
        <f>SUM(F94:K94)</f>
        <v>0</v>
      </c>
      <c r="N94" s="62"/>
      <c r="O94" s="65"/>
      <c r="P94" s="51"/>
    </row>
    <row r="95" spans="2:16" x14ac:dyDescent="0.2">
      <c r="B95" s="66" t="s">
        <v>9</v>
      </c>
      <c r="C95" s="69" t="s">
        <v>68</v>
      </c>
      <c r="D95" s="72" t="s">
        <v>36</v>
      </c>
      <c r="E95" s="28" t="s">
        <v>37</v>
      </c>
      <c r="F95" s="29">
        <v>4.08</v>
      </c>
      <c r="G95" s="29">
        <v>6.24</v>
      </c>
      <c r="H95" s="29">
        <v>8.49</v>
      </c>
      <c r="I95" s="29">
        <v>10.82</v>
      </c>
      <c r="J95" s="29">
        <v>14.35</v>
      </c>
      <c r="K95" s="29">
        <v>18.02</v>
      </c>
      <c r="L95" s="74"/>
      <c r="M95" s="37">
        <f t="shared" ref="M95:M106" si="33">SUM(F95:K95)</f>
        <v>62</v>
      </c>
      <c r="N95" s="77">
        <f>SUMIF(E95:E100, "Mehrbedarf", M95:M100)</f>
        <v>62</v>
      </c>
      <c r="O95" s="80" t="s">
        <v>69</v>
      </c>
      <c r="P95" s="66" t="s">
        <v>21</v>
      </c>
    </row>
    <row r="96" spans="2:16" x14ac:dyDescent="0.2">
      <c r="B96" s="67"/>
      <c r="C96" s="70"/>
      <c r="D96" s="73"/>
      <c r="E96" s="28" t="s">
        <v>39</v>
      </c>
      <c r="F96" s="29">
        <v>16</v>
      </c>
      <c r="G96" s="29">
        <v>17</v>
      </c>
      <c r="H96" s="29">
        <v>19</v>
      </c>
      <c r="I96" s="29">
        <v>19</v>
      </c>
      <c r="J96" s="29">
        <v>19</v>
      </c>
      <c r="K96" s="29">
        <v>19</v>
      </c>
      <c r="L96" s="75"/>
      <c r="M96" s="37">
        <f t="shared" si="33"/>
        <v>109</v>
      </c>
      <c r="N96" s="78"/>
      <c r="O96" s="81"/>
      <c r="P96" s="67"/>
    </row>
    <row r="97" spans="2:16" x14ac:dyDescent="0.2">
      <c r="B97" s="67"/>
      <c r="C97" s="70"/>
      <c r="D97" s="72" t="s">
        <v>40</v>
      </c>
      <c r="E97" s="28" t="s">
        <v>37</v>
      </c>
      <c r="F97" s="29"/>
      <c r="G97" s="29"/>
      <c r="H97" s="29"/>
      <c r="I97" s="29"/>
      <c r="J97" s="29"/>
      <c r="K97" s="29"/>
      <c r="L97" s="75"/>
      <c r="M97" s="37">
        <f t="shared" si="33"/>
        <v>0</v>
      </c>
      <c r="N97" s="78"/>
      <c r="O97" s="81"/>
      <c r="P97" s="67"/>
    </row>
    <row r="98" spans="2:16" x14ac:dyDescent="0.2">
      <c r="B98" s="67"/>
      <c r="C98" s="70"/>
      <c r="D98" s="73"/>
      <c r="E98" s="28" t="s">
        <v>39</v>
      </c>
      <c r="F98" s="29"/>
      <c r="G98" s="29"/>
      <c r="H98" s="29"/>
      <c r="I98" s="29"/>
      <c r="J98" s="29"/>
      <c r="K98" s="29"/>
      <c r="L98" s="75"/>
      <c r="M98" s="37">
        <f t="shared" si="33"/>
        <v>0</v>
      </c>
      <c r="N98" s="78"/>
      <c r="O98" s="81"/>
      <c r="P98" s="67"/>
    </row>
    <row r="99" spans="2:16" x14ac:dyDescent="0.2">
      <c r="B99" s="67"/>
      <c r="C99" s="70"/>
      <c r="D99" s="72" t="s">
        <v>41</v>
      </c>
      <c r="E99" s="28" t="s">
        <v>37</v>
      </c>
      <c r="F99" s="29"/>
      <c r="G99" s="29"/>
      <c r="H99" s="29"/>
      <c r="I99" s="29"/>
      <c r="J99" s="29"/>
      <c r="K99" s="29"/>
      <c r="L99" s="75"/>
      <c r="M99" s="37">
        <f t="shared" si="33"/>
        <v>0</v>
      </c>
      <c r="N99" s="78"/>
      <c r="O99" s="81"/>
      <c r="P99" s="67"/>
    </row>
    <row r="100" spans="2:16" x14ac:dyDescent="0.2">
      <c r="B100" s="68"/>
      <c r="C100" s="71"/>
      <c r="D100" s="73"/>
      <c r="E100" s="28" t="s">
        <v>39</v>
      </c>
      <c r="F100" s="29"/>
      <c r="G100" s="29"/>
      <c r="H100" s="29"/>
      <c r="I100" s="29"/>
      <c r="J100" s="29"/>
      <c r="K100" s="29"/>
      <c r="L100" s="76"/>
      <c r="M100" s="37">
        <f t="shared" si="33"/>
        <v>0</v>
      </c>
      <c r="N100" s="79"/>
      <c r="O100" s="82"/>
      <c r="P100" s="68"/>
    </row>
    <row r="101" spans="2:16" x14ac:dyDescent="0.2">
      <c r="B101" s="49" t="s">
        <v>9</v>
      </c>
      <c r="C101" s="52" t="s">
        <v>70</v>
      </c>
      <c r="D101" s="55" t="s">
        <v>36</v>
      </c>
      <c r="E101" s="26" t="s">
        <v>37</v>
      </c>
      <c r="F101" s="27">
        <v>2.14</v>
      </c>
      <c r="G101" s="27">
        <v>2.1800000000000002</v>
      </c>
      <c r="H101" s="27">
        <v>2.23</v>
      </c>
      <c r="I101" s="27">
        <v>2.27</v>
      </c>
      <c r="J101" s="27">
        <v>2.3199999999999998</v>
      </c>
      <c r="K101" s="27">
        <v>2.36</v>
      </c>
      <c r="L101" s="57"/>
      <c r="M101" s="34">
        <f t="shared" si="33"/>
        <v>13.5</v>
      </c>
      <c r="N101" s="60">
        <f>SUMIF(E101:E106, "Mehrbedarf", M101:M106)</f>
        <v>65.300000000000011</v>
      </c>
      <c r="O101" s="63" t="s">
        <v>71</v>
      </c>
      <c r="P101" s="49" t="s">
        <v>21</v>
      </c>
    </row>
    <row r="102" spans="2:16" x14ac:dyDescent="0.2">
      <c r="B102" s="50"/>
      <c r="C102" s="53"/>
      <c r="D102" s="56"/>
      <c r="E102" s="26" t="s">
        <v>39</v>
      </c>
      <c r="F102" s="27">
        <v>0</v>
      </c>
      <c r="G102" s="27">
        <v>0</v>
      </c>
      <c r="H102" s="27">
        <v>0</v>
      </c>
      <c r="I102" s="27">
        <v>0</v>
      </c>
      <c r="J102" s="27">
        <v>0</v>
      </c>
      <c r="K102" s="27">
        <v>0</v>
      </c>
      <c r="L102" s="58"/>
      <c r="M102" s="34">
        <f t="shared" si="33"/>
        <v>0</v>
      </c>
      <c r="N102" s="61"/>
      <c r="O102" s="64"/>
      <c r="P102" s="50"/>
    </row>
    <row r="103" spans="2:16" x14ac:dyDescent="0.2">
      <c r="B103" s="50"/>
      <c r="C103" s="53"/>
      <c r="D103" s="55" t="s">
        <v>40</v>
      </c>
      <c r="E103" s="26" t="s">
        <v>37</v>
      </c>
      <c r="F103" s="27"/>
      <c r="G103" s="27"/>
      <c r="H103" s="27"/>
      <c r="I103" s="27"/>
      <c r="J103" s="27"/>
      <c r="K103" s="27"/>
      <c r="L103" s="58"/>
      <c r="M103" s="34">
        <f t="shared" si="33"/>
        <v>0</v>
      </c>
      <c r="N103" s="61"/>
      <c r="O103" s="64"/>
      <c r="P103" s="50"/>
    </row>
    <row r="104" spans="2:16" x14ac:dyDescent="0.2">
      <c r="B104" s="50"/>
      <c r="C104" s="53"/>
      <c r="D104" s="56"/>
      <c r="E104" s="26" t="s">
        <v>39</v>
      </c>
      <c r="F104" s="27"/>
      <c r="G104" s="27"/>
      <c r="H104" s="27"/>
      <c r="I104" s="27"/>
      <c r="J104" s="27"/>
      <c r="K104" s="27"/>
      <c r="L104" s="58"/>
      <c r="M104" s="34">
        <f t="shared" si="33"/>
        <v>0</v>
      </c>
      <c r="N104" s="61"/>
      <c r="O104" s="64"/>
      <c r="P104" s="50"/>
    </row>
    <row r="105" spans="2:16" x14ac:dyDescent="0.2">
      <c r="B105" s="50"/>
      <c r="C105" s="53"/>
      <c r="D105" s="55" t="s">
        <v>41</v>
      </c>
      <c r="E105" s="26" t="s">
        <v>37</v>
      </c>
      <c r="F105" s="27">
        <v>8.2100000000000009</v>
      </c>
      <c r="G105" s="27">
        <v>8.3800000000000008</v>
      </c>
      <c r="H105" s="27">
        <v>8.5399999999999991</v>
      </c>
      <c r="I105" s="27">
        <v>8.7100000000000009</v>
      </c>
      <c r="J105" s="27">
        <v>8.89</v>
      </c>
      <c r="K105" s="27">
        <v>9.07</v>
      </c>
      <c r="L105" s="58"/>
      <c r="M105" s="34">
        <f t="shared" si="33"/>
        <v>51.800000000000004</v>
      </c>
      <c r="N105" s="61"/>
      <c r="O105" s="64"/>
      <c r="P105" s="50"/>
    </row>
    <row r="106" spans="2:16" x14ac:dyDescent="0.2">
      <c r="B106" s="51"/>
      <c r="C106" s="54"/>
      <c r="D106" s="56"/>
      <c r="E106" s="26" t="s">
        <v>39</v>
      </c>
      <c r="F106" s="27">
        <v>6.6</v>
      </c>
      <c r="G106" s="27">
        <v>6.6</v>
      </c>
      <c r="H106" s="27">
        <v>6.6</v>
      </c>
      <c r="I106" s="27">
        <v>6.6</v>
      </c>
      <c r="J106" s="27">
        <v>6.6</v>
      </c>
      <c r="K106" s="27">
        <v>6.6</v>
      </c>
      <c r="L106" s="59"/>
      <c r="M106" s="34">
        <f t="shared" si="33"/>
        <v>39.6</v>
      </c>
      <c r="N106" s="62"/>
      <c r="O106" s="65"/>
      <c r="P106" s="51"/>
    </row>
    <row r="107" spans="2:16" x14ac:dyDescent="0.2">
      <c r="B107" s="66" t="s">
        <v>9</v>
      </c>
      <c r="C107" s="69" t="s">
        <v>72</v>
      </c>
      <c r="D107" s="72" t="s">
        <v>36</v>
      </c>
      <c r="E107" s="28" t="s">
        <v>37</v>
      </c>
      <c r="F107" s="29"/>
      <c r="G107" s="29"/>
      <c r="H107" s="29"/>
      <c r="I107" s="29"/>
      <c r="J107" s="29"/>
      <c r="K107" s="29"/>
      <c r="L107" s="74"/>
      <c r="M107" s="37">
        <f>SUM(F107:K107)</f>
        <v>0</v>
      </c>
      <c r="N107" s="77">
        <f>SUMIF(E107:E112, "Mehrbedarf", M107:M112)</f>
        <v>38.200000000000003</v>
      </c>
      <c r="O107" s="80" t="s">
        <v>73</v>
      </c>
      <c r="P107" s="66" t="s">
        <v>23</v>
      </c>
    </row>
    <row r="108" spans="2:16" x14ac:dyDescent="0.2">
      <c r="B108" s="67"/>
      <c r="C108" s="70"/>
      <c r="D108" s="73"/>
      <c r="E108" s="28" t="s">
        <v>39</v>
      </c>
      <c r="F108" s="29"/>
      <c r="G108" s="29"/>
      <c r="H108" s="29"/>
      <c r="I108" s="29"/>
      <c r="J108" s="29"/>
      <c r="K108" s="29"/>
      <c r="L108" s="75"/>
      <c r="M108" s="37">
        <f>SUM(F108:K108)</f>
        <v>0</v>
      </c>
      <c r="N108" s="78"/>
      <c r="O108" s="81"/>
      <c r="P108" s="67"/>
    </row>
    <row r="109" spans="2:16" x14ac:dyDescent="0.2">
      <c r="B109" s="67"/>
      <c r="C109" s="70"/>
      <c r="D109" s="72" t="s">
        <v>40</v>
      </c>
      <c r="E109" s="28" t="s">
        <v>37</v>
      </c>
      <c r="F109" s="29">
        <v>0</v>
      </c>
      <c r="G109" s="29">
        <v>5.5</v>
      </c>
      <c r="H109" s="29">
        <v>6.5</v>
      </c>
      <c r="I109" s="29">
        <v>7.6</v>
      </c>
      <c r="J109" s="29">
        <v>8.6999999999999993</v>
      </c>
      <c r="K109" s="29">
        <v>9.9</v>
      </c>
      <c r="L109" s="75"/>
      <c r="M109" s="37">
        <f>SUM(F109:K109)</f>
        <v>38.200000000000003</v>
      </c>
      <c r="N109" s="78"/>
      <c r="O109" s="81"/>
      <c r="P109" s="67"/>
    </row>
    <row r="110" spans="2:16" x14ac:dyDescent="0.2">
      <c r="B110" s="67"/>
      <c r="C110" s="70"/>
      <c r="D110" s="73"/>
      <c r="E110" s="28" t="s">
        <v>39</v>
      </c>
      <c r="F110" s="29">
        <v>15.1</v>
      </c>
      <c r="G110" s="29">
        <v>13.9</v>
      </c>
      <c r="H110" s="29">
        <v>14.4</v>
      </c>
      <c r="I110" s="29">
        <v>14.7</v>
      </c>
      <c r="J110" s="29">
        <v>15.1</v>
      </c>
      <c r="K110" s="29">
        <v>15.6</v>
      </c>
      <c r="L110" s="75"/>
      <c r="M110" s="37">
        <f>SUM(F110:K110)</f>
        <v>88.799999999999983</v>
      </c>
      <c r="N110" s="78"/>
      <c r="O110" s="81"/>
      <c r="P110" s="67"/>
    </row>
    <row r="111" spans="2:16" x14ac:dyDescent="0.2">
      <c r="B111" s="67"/>
      <c r="C111" s="70"/>
      <c r="D111" s="72" t="s">
        <v>41</v>
      </c>
      <c r="E111" s="28" t="s">
        <v>37</v>
      </c>
      <c r="F111" s="29"/>
      <c r="G111" s="29"/>
      <c r="H111" s="29"/>
      <c r="I111" s="29"/>
      <c r="J111" s="29"/>
      <c r="K111" s="29"/>
      <c r="L111" s="75"/>
      <c r="M111" s="37">
        <f t="shared" ref="M111:M112" si="34">SUM(F111:K111)</f>
        <v>0</v>
      </c>
      <c r="N111" s="78"/>
      <c r="O111" s="81"/>
      <c r="P111" s="67"/>
    </row>
    <row r="112" spans="2:16" x14ac:dyDescent="0.2">
      <c r="B112" s="68"/>
      <c r="C112" s="71"/>
      <c r="D112" s="73"/>
      <c r="E112" s="28" t="s">
        <v>39</v>
      </c>
      <c r="F112" s="29"/>
      <c r="G112" s="29"/>
      <c r="H112" s="29"/>
      <c r="I112" s="29"/>
      <c r="J112" s="29"/>
      <c r="K112" s="29"/>
      <c r="L112" s="76"/>
      <c r="M112" s="37">
        <f t="shared" si="34"/>
        <v>0</v>
      </c>
      <c r="N112" s="79"/>
      <c r="O112" s="82"/>
      <c r="P112" s="68"/>
    </row>
    <row r="113" spans="2:16" x14ac:dyDescent="0.2">
      <c r="B113" s="49" t="s">
        <v>10</v>
      </c>
      <c r="C113" s="52" t="s">
        <v>74</v>
      </c>
      <c r="D113" s="55" t="s">
        <v>36</v>
      </c>
      <c r="E113" s="26" t="s">
        <v>37</v>
      </c>
      <c r="F113" s="27">
        <v>3.3</v>
      </c>
      <c r="G113" s="27">
        <v>3.4</v>
      </c>
      <c r="H113" s="27">
        <v>3.6</v>
      </c>
      <c r="I113" s="27">
        <v>3.7</v>
      </c>
      <c r="J113" s="27">
        <v>3.9</v>
      </c>
      <c r="K113" s="27">
        <v>4</v>
      </c>
      <c r="L113" s="57"/>
      <c r="M113" s="27">
        <f>SUM(F113:K113)</f>
        <v>21.9</v>
      </c>
      <c r="N113" s="60">
        <f>SUMIF(E113:E118, "Mehrbedarf", M113:M118)</f>
        <v>30.599999999999998</v>
      </c>
      <c r="O113" s="63" t="s">
        <v>95</v>
      </c>
      <c r="P113" s="49" t="s">
        <v>21</v>
      </c>
    </row>
    <row r="114" spans="2:16" x14ac:dyDescent="0.2">
      <c r="B114" s="50"/>
      <c r="C114" s="53"/>
      <c r="D114" s="56"/>
      <c r="E114" s="26" t="s">
        <v>39</v>
      </c>
      <c r="F114" s="27">
        <v>3.5</v>
      </c>
      <c r="G114" s="27">
        <v>3.5</v>
      </c>
      <c r="H114" s="27">
        <v>3.5</v>
      </c>
      <c r="I114" s="27">
        <v>3.5</v>
      </c>
      <c r="J114" s="27">
        <v>3.5</v>
      </c>
      <c r="K114" s="27">
        <v>3.5</v>
      </c>
      <c r="L114" s="58"/>
      <c r="M114" s="27">
        <f>SUM(F114:K114)</f>
        <v>21</v>
      </c>
      <c r="N114" s="61"/>
      <c r="O114" s="64"/>
      <c r="P114" s="50"/>
    </row>
    <row r="115" spans="2:16" x14ac:dyDescent="0.2">
      <c r="B115" s="50"/>
      <c r="C115" s="53"/>
      <c r="D115" s="55" t="s">
        <v>40</v>
      </c>
      <c r="E115" s="26" t="s">
        <v>37</v>
      </c>
      <c r="F115" s="27">
        <v>1.3</v>
      </c>
      <c r="G115" s="27">
        <v>1.4</v>
      </c>
      <c r="H115" s="27">
        <v>1.4</v>
      </c>
      <c r="I115" s="27">
        <v>1.5</v>
      </c>
      <c r="J115" s="27">
        <v>1.5</v>
      </c>
      <c r="K115" s="27">
        <v>1.6</v>
      </c>
      <c r="L115" s="58"/>
      <c r="M115" s="27">
        <f t="shared" ref="M115" si="35">SUM(F115:K115)</f>
        <v>8.6999999999999993</v>
      </c>
      <c r="N115" s="61"/>
      <c r="O115" s="64"/>
      <c r="P115" s="50"/>
    </row>
    <row r="116" spans="2:16" x14ac:dyDescent="0.2">
      <c r="B116" s="50"/>
      <c r="C116" s="53"/>
      <c r="D116" s="56"/>
      <c r="E116" s="26" t="s">
        <v>39</v>
      </c>
      <c r="F116" s="27">
        <v>1.4</v>
      </c>
      <c r="G116" s="27">
        <v>1.4</v>
      </c>
      <c r="H116" s="27">
        <v>1.4</v>
      </c>
      <c r="I116" s="27">
        <v>1.4</v>
      </c>
      <c r="J116" s="27">
        <v>1.4</v>
      </c>
      <c r="K116" s="27">
        <v>1.4</v>
      </c>
      <c r="L116" s="58"/>
      <c r="M116" s="27">
        <f>SUM(F116:K116)</f>
        <v>8.4</v>
      </c>
      <c r="N116" s="61"/>
      <c r="O116" s="64"/>
      <c r="P116" s="50"/>
    </row>
    <row r="117" spans="2:16" x14ac:dyDescent="0.2">
      <c r="B117" s="50"/>
      <c r="C117" s="53"/>
      <c r="D117" s="55" t="s">
        <v>41</v>
      </c>
      <c r="E117" s="26" t="s">
        <v>37</v>
      </c>
      <c r="F117" s="27"/>
      <c r="G117" s="27"/>
      <c r="H117" s="27"/>
      <c r="I117" s="27"/>
      <c r="J117" s="27"/>
      <c r="K117" s="27"/>
      <c r="L117" s="58"/>
      <c r="M117" s="27">
        <f>SUM(F117:K117)</f>
        <v>0</v>
      </c>
      <c r="N117" s="61"/>
      <c r="O117" s="64"/>
      <c r="P117" s="50"/>
    </row>
    <row r="118" spans="2:16" x14ac:dyDescent="0.2">
      <c r="B118" s="51"/>
      <c r="C118" s="54"/>
      <c r="D118" s="56"/>
      <c r="E118" s="26" t="s">
        <v>39</v>
      </c>
      <c r="F118" s="27"/>
      <c r="G118" s="27"/>
      <c r="H118" s="27"/>
      <c r="I118" s="27"/>
      <c r="J118" s="27"/>
      <c r="K118" s="27"/>
      <c r="L118" s="59"/>
      <c r="M118" s="27">
        <f t="shared" ref="M118" si="36">SUM(F118:K118)</f>
        <v>0</v>
      </c>
      <c r="N118" s="62"/>
      <c r="O118" s="65"/>
      <c r="P118" s="51"/>
    </row>
    <row r="119" spans="2:16" x14ac:dyDescent="0.2">
      <c r="B119" s="66" t="s">
        <v>11</v>
      </c>
      <c r="C119" s="89" t="s">
        <v>75</v>
      </c>
      <c r="D119" s="92" t="s">
        <v>36</v>
      </c>
      <c r="E119" s="31" t="s">
        <v>37</v>
      </c>
      <c r="F119" s="32">
        <v>0.36</v>
      </c>
      <c r="G119" s="32">
        <v>0.37</v>
      </c>
      <c r="H119" s="32">
        <v>0.38</v>
      </c>
      <c r="I119" s="32">
        <v>0.39</v>
      </c>
      <c r="J119" s="32">
        <v>0.4</v>
      </c>
      <c r="K119" s="32">
        <v>0.41</v>
      </c>
      <c r="L119" s="92"/>
      <c r="M119" s="32">
        <f>SUM(F119:K119)</f>
        <v>2.31</v>
      </c>
      <c r="N119" s="97">
        <f>SUMIF(E119:E124, "Mehrbedarf", M119:M124)</f>
        <v>22.799999999999997</v>
      </c>
      <c r="O119" s="100" t="s">
        <v>76</v>
      </c>
      <c r="P119" s="66" t="s">
        <v>23</v>
      </c>
    </row>
    <row r="120" spans="2:16" x14ac:dyDescent="0.2">
      <c r="B120" s="67"/>
      <c r="C120" s="90"/>
      <c r="D120" s="93"/>
      <c r="E120" s="31" t="s">
        <v>39</v>
      </c>
      <c r="F120" s="32">
        <v>0.09</v>
      </c>
      <c r="G120" s="32">
        <v>0.09</v>
      </c>
      <c r="H120" s="32">
        <v>0.09</v>
      </c>
      <c r="I120" s="32">
        <v>0.09</v>
      </c>
      <c r="J120" s="32">
        <v>0.09</v>
      </c>
      <c r="K120" s="32">
        <v>0.09</v>
      </c>
      <c r="L120" s="104"/>
      <c r="M120" s="32">
        <f>SUM(F120:K120)</f>
        <v>0.53999999999999992</v>
      </c>
      <c r="N120" s="98"/>
      <c r="O120" s="101"/>
      <c r="P120" s="67"/>
    </row>
    <row r="121" spans="2:16" x14ac:dyDescent="0.2">
      <c r="B121" s="67"/>
      <c r="C121" s="90"/>
      <c r="D121" s="92" t="s">
        <v>40</v>
      </c>
      <c r="E121" s="31" t="s">
        <v>37</v>
      </c>
      <c r="F121" s="38">
        <v>0.47</v>
      </c>
      <c r="G121" s="38">
        <v>0.48</v>
      </c>
      <c r="H121" s="38">
        <v>0.49</v>
      </c>
      <c r="I121" s="38">
        <v>0.51</v>
      </c>
      <c r="J121" s="38">
        <v>0.52</v>
      </c>
      <c r="K121" s="38">
        <v>0.53</v>
      </c>
      <c r="L121" s="104"/>
      <c r="M121" s="32">
        <f>SUM(F121:K121)</f>
        <v>3</v>
      </c>
      <c r="N121" s="98"/>
      <c r="O121" s="101"/>
      <c r="P121" s="67"/>
    </row>
    <row r="122" spans="2:16" x14ac:dyDescent="0.2">
      <c r="B122" s="67"/>
      <c r="C122" s="90"/>
      <c r="D122" s="93"/>
      <c r="E122" s="31" t="s">
        <v>39</v>
      </c>
      <c r="F122" s="32">
        <v>0.09</v>
      </c>
      <c r="G122" s="32">
        <v>0.09</v>
      </c>
      <c r="H122" s="32">
        <v>0.09</v>
      </c>
      <c r="I122" s="32">
        <v>0.09</v>
      </c>
      <c r="J122" s="32">
        <v>0.09</v>
      </c>
      <c r="K122" s="32">
        <v>0.09</v>
      </c>
      <c r="L122" s="104"/>
      <c r="M122" s="32">
        <f>SUM(F122:K122)</f>
        <v>0.53999999999999992</v>
      </c>
      <c r="N122" s="98"/>
      <c r="O122" s="101"/>
      <c r="P122" s="67"/>
    </row>
    <row r="123" spans="2:16" x14ac:dyDescent="0.2">
      <c r="B123" s="67"/>
      <c r="C123" s="90"/>
      <c r="D123" s="92" t="s">
        <v>41</v>
      </c>
      <c r="E123" s="31" t="s">
        <v>37</v>
      </c>
      <c r="F123" s="32">
        <v>2.77</v>
      </c>
      <c r="G123" s="32">
        <v>2.83</v>
      </c>
      <c r="H123" s="32">
        <v>2.89</v>
      </c>
      <c r="I123" s="32">
        <v>2.94</v>
      </c>
      <c r="J123" s="32">
        <v>3</v>
      </c>
      <c r="K123" s="32">
        <v>3.06</v>
      </c>
      <c r="L123" s="104"/>
      <c r="M123" s="32">
        <f t="shared" ref="M123:M131" si="37">SUM(F123:K123)</f>
        <v>17.489999999999998</v>
      </c>
      <c r="N123" s="98"/>
      <c r="O123" s="101"/>
      <c r="P123" s="67"/>
    </row>
    <row r="124" spans="2:16" x14ac:dyDescent="0.2">
      <c r="B124" s="68"/>
      <c r="C124" s="91"/>
      <c r="D124" s="93"/>
      <c r="E124" s="31" t="s">
        <v>39</v>
      </c>
      <c r="F124" s="32">
        <v>0</v>
      </c>
      <c r="G124" s="32">
        <v>0</v>
      </c>
      <c r="H124" s="32">
        <v>0</v>
      </c>
      <c r="I124" s="32">
        <v>0</v>
      </c>
      <c r="J124" s="32">
        <v>0</v>
      </c>
      <c r="K124" s="32">
        <v>0</v>
      </c>
      <c r="L124" s="93"/>
      <c r="M124" s="32">
        <f t="shared" si="37"/>
        <v>0</v>
      </c>
      <c r="N124" s="99"/>
      <c r="O124" s="102"/>
      <c r="P124" s="68"/>
    </row>
    <row r="125" spans="2:16" x14ac:dyDescent="0.2">
      <c r="B125" s="49" t="s">
        <v>12</v>
      </c>
      <c r="C125" s="52" t="s">
        <v>12</v>
      </c>
      <c r="D125" s="55" t="s">
        <v>36</v>
      </c>
      <c r="E125" s="26" t="s">
        <v>37</v>
      </c>
      <c r="F125" s="27"/>
      <c r="G125" s="27"/>
      <c r="H125" s="27"/>
      <c r="I125" s="27"/>
      <c r="J125" s="27"/>
      <c r="K125" s="27"/>
      <c r="L125" s="57"/>
      <c r="M125" s="34">
        <f t="shared" si="37"/>
        <v>0</v>
      </c>
      <c r="N125" s="60">
        <f>SUMIF(E125:E130, "Mehrbedarf", M125:M130)</f>
        <v>37.96</v>
      </c>
      <c r="O125" s="63" t="s">
        <v>77</v>
      </c>
      <c r="P125" s="49" t="s">
        <v>23</v>
      </c>
    </row>
    <row r="126" spans="2:16" x14ac:dyDescent="0.2">
      <c r="B126" s="50"/>
      <c r="C126" s="53"/>
      <c r="D126" s="56"/>
      <c r="E126" s="26" t="s">
        <v>39</v>
      </c>
      <c r="F126" s="27"/>
      <c r="G126" s="27"/>
      <c r="H126" s="27"/>
      <c r="I126" s="27"/>
      <c r="J126" s="27"/>
      <c r="K126" s="27"/>
      <c r="L126" s="58"/>
      <c r="M126" s="34">
        <f t="shared" si="37"/>
        <v>0</v>
      </c>
      <c r="N126" s="61"/>
      <c r="O126" s="64"/>
      <c r="P126" s="50"/>
    </row>
    <row r="127" spans="2:16" x14ac:dyDescent="0.2">
      <c r="B127" s="50"/>
      <c r="C127" s="53"/>
      <c r="D127" s="55" t="s">
        <v>40</v>
      </c>
      <c r="E127" s="26" t="s">
        <v>37</v>
      </c>
      <c r="F127" s="27">
        <v>1.5</v>
      </c>
      <c r="G127" s="27">
        <v>1.53</v>
      </c>
      <c r="H127" s="27">
        <v>1.57</v>
      </c>
      <c r="I127" s="27">
        <v>1.6</v>
      </c>
      <c r="J127" s="27">
        <v>1.63</v>
      </c>
      <c r="K127" s="27">
        <v>1.66</v>
      </c>
      <c r="L127" s="58"/>
      <c r="M127" s="34">
        <f t="shared" si="37"/>
        <v>9.49</v>
      </c>
      <c r="N127" s="61"/>
      <c r="O127" s="64"/>
      <c r="P127" s="50"/>
    </row>
    <row r="128" spans="2:16" x14ac:dyDescent="0.2">
      <c r="B128" s="50"/>
      <c r="C128" s="53"/>
      <c r="D128" s="56"/>
      <c r="E128" s="26" t="s">
        <v>39</v>
      </c>
      <c r="F128" s="27">
        <v>0</v>
      </c>
      <c r="G128" s="27">
        <v>0</v>
      </c>
      <c r="H128" s="27">
        <v>0</v>
      </c>
      <c r="I128" s="27">
        <v>0</v>
      </c>
      <c r="J128" s="27">
        <v>0</v>
      </c>
      <c r="K128" s="27">
        <v>0</v>
      </c>
      <c r="L128" s="58"/>
      <c r="M128" s="34">
        <f t="shared" si="37"/>
        <v>0</v>
      </c>
      <c r="N128" s="61"/>
      <c r="O128" s="64"/>
      <c r="P128" s="50"/>
    </row>
    <row r="129" spans="2:16" x14ac:dyDescent="0.2">
      <c r="B129" s="50"/>
      <c r="C129" s="53"/>
      <c r="D129" s="55" t="s">
        <v>41</v>
      </c>
      <c r="E129" s="26" t="s">
        <v>37</v>
      </c>
      <c r="F129" s="27">
        <v>4.51</v>
      </c>
      <c r="G129" s="27">
        <v>4.5999999999999996</v>
      </c>
      <c r="H129" s="27">
        <v>4.7</v>
      </c>
      <c r="I129" s="27">
        <v>4.79</v>
      </c>
      <c r="J129" s="27">
        <v>4.8899999999999997</v>
      </c>
      <c r="K129" s="27">
        <v>4.9800000000000004</v>
      </c>
      <c r="L129" s="58"/>
      <c r="M129" s="34">
        <f t="shared" si="37"/>
        <v>28.47</v>
      </c>
      <c r="N129" s="61"/>
      <c r="O129" s="64"/>
      <c r="P129" s="50"/>
    </row>
    <row r="130" spans="2:16" x14ac:dyDescent="0.2">
      <c r="B130" s="51"/>
      <c r="C130" s="54"/>
      <c r="D130" s="56"/>
      <c r="E130" s="26" t="s">
        <v>39</v>
      </c>
      <c r="F130" s="27">
        <v>0</v>
      </c>
      <c r="G130" s="27">
        <v>0</v>
      </c>
      <c r="H130" s="27">
        <v>0</v>
      </c>
      <c r="I130" s="27">
        <v>0</v>
      </c>
      <c r="J130" s="27">
        <v>0</v>
      </c>
      <c r="K130" s="27">
        <v>0</v>
      </c>
      <c r="L130" s="59"/>
      <c r="M130" s="34">
        <f t="shared" si="37"/>
        <v>0</v>
      </c>
      <c r="N130" s="62"/>
      <c r="O130" s="65"/>
      <c r="P130" s="51"/>
    </row>
    <row r="131" spans="2:16" x14ac:dyDescent="0.2">
      <c r="B131" s="105" t="s">
        <v>13</v>
      </c>
      <c r="C131" s="108" t="s">
        <v>78</v>
      </c>
      <c r="D131" s="111" t="s">
        <v>36</v>
      </c>
      <c r="E131" s="39" t="s">
        <v>37</v>
      </c>
      <c r="F131" s="40">
        <v>0.49</v>
      </c>
      <c r="G131" s="40">
        <v>0.5</v>
      </c>
      <c r="H131" s="40">
        <v>0.52</v>
      </c>
      <c r="I131" s="40">
        <v>0.02</v>
      </c>
      <c r="J131" s="40">
        <v>0.02</v>
      </c>
      <c r="K131" s="40">
        <v>0.02</v>
      </c>
      <c r="L131" s="113" t="s">
        <v>79</v>
      </c>
      <c r="M131" s="37">
        <f t="shared" si="37"/>
        <v>1.57</v>
      </c>
      <c r="N131" s="116">
        <f>SUMIF(E131:E136, "Mehrbedarf", M131:M136)</f>
        <v>1.57</v>
      </c>
      <c r="O131" s="119" t="s">
        <v>96</v>
      </c>
      <c r="P131" s="66" t="s">
        <v>23</v>
      </c>
    </row>
    <row r="132" spans="2:16" x14ac:dyDescent="0.2">
      <c r="B132" s="106"/>
      <c r="C132" s="109"/>
      <c r="D132" s="112"/>
      <c r="E132" s="41" t="s">
        <v>39</v>
      </c>
      <c r="F132" s="42">
        <v>0</v>
      </c>
      <c r="G132" s="42">
        <v>0</v>
      </c>
      <c r="H132" s="42">
        <v>0</v>
      </c>
      <c r="I132" s="42">
        <v>0</v>
      </c>
      <c r="J132" s="42">
        <v>0</v>
      </c>
      <c r="K132" s="42">
        <v>0</v>
      </c>
      <c r="L132" s="114"/>
      <c r="M132" s="37">
        <f>SUM(F132:K132)</f>
        <v>0</v>
      </c>
      <c r="N132" s="117"/>
      <c r="O132" s="120"/>
      <c r="P132" s="67"/>
    </row>
    <row r="133" spans="2:16" x14ac:dyDescent="0.2">
      <c r="B133" s="106"/>
      <c r="C133" s="109"/>
      <c r="D133" s="111" t="s">
        <v>40</v>
      </c>
      <c r="E133" s="41" t="s">
        <v>37</v>
      </c>
      <c r="F133" s="42"/>
      <c r="G133" s="42"/>
      <c r="H133" s="42"/>
      <c r="I133" s="42"/>
      <c r="J133" s="42"/>
      <c r="K133" s="42"/>
      <c r="L133" s="114"/>
      <c r="M133" s="37">
        <f t="shared" ref="M133" si="38">SUM(F133:K133)</f>
        <v>0</v>
      </c>
      <c r="N133" s="117"/>
      <c r="O133" s="120"/>
      <c r="P133" s="67"/>
    </row>
    <row r="134" spans="2:16" x14ac:dyDescent="0.2">
      <c r="B134" s="106"/>
      <c r="C134" s="109"/>
      <c r="D134" s="112"/>
      <c r="E134" s="41" t="s">
        <v>39</v>
      </c>
      <c r="F134" s="42"/>
      <c r="G134" s="42"/>
      <c r="H134" s="42"/>
      <c r="I134" s="42"/>
      <c r="J134" s="42"/>
      <c r="K134" s="42"/>
      <c r="L134" s="114"/>
      <c r="M134" s="37">
        <f>SUM(F134:K134)</f>
        <v>0</v>
      </c>
      <c r="N134" s="117"/>
      <c r="O134" s="120"/>
      <c r="P134" s="67"/>
    </row>
    <row r="135" spans="2:16" x14ac:dyDescent="0.2">
      <c r="B135" s="106"/>
      <c r="C135" s="109"/>
      <c r="D135" s="111" t="s">
        <v>41</v>
      </c>
      <c r="E135" s="41" t="s">
        <v>37</v>
      </c>
      <c r="F135" s="42"/>
      <c r="G135" s="42"/>
      <c r="H135" s="42"/>
      <c r="I135" s="42"/>
      <c r="J135" s="42"/>
      <c r="K135" s="42"/>
      <c r="L135" s="114"/>
      <c r="M135" s="37">
        <f t="shared" ref="M135" si="39">SUM(F135:K135)</f>
        <v>0</v>
      </c>
      <c r="N135" s="117"/>
      <c r="O135" s="120"/>
      <c r="P135" s="67"/>
    </row>
    <row r="136" spans="2:16" x14ac:dyDescent="0.2">
      <c r="B136" s="107"/>
      <c r="C136" s="110"/>
      <c r="D136" s="112"/>
      <c r="E136" s="41" t="s">
        <v>39</v>
      </c>
      <c r="F136" s="42"/>
      <c r="G136" s="42"/>
      <c r="H136" s="42"/>
      <c r="I136" s="42"/>
      <c r="J136" s="42"/>
      <c r="K136" s="42"/>
      <c r="L136" s="115"/>
      <c r="M136" s="37">
        <f>SUM(F136:K136)</f>
        <v>0</v>
      </c>
      <c r="N136" s="118"/>
      <c r="O136" s="121"/>
      <c r="P136" s="68"/>
    </row>
    <row r="137" spans="2:16" x14ac:dyDescent="0.2">
      <c r="B137" s="122" t="s">
        <v>13</v>
      </c>
      <c r="C137" s="124" t="s">
        <v>80</v>
      </c>
      <c r="D137" s="126" t="s">
        <v>36</v>
      </c>
      <c r="E137" s="43" t="s">
        <v>37</v>
      </c>
      <c r="F137" s="44">
        <v>1.95</v>
      </c>
      <c r="G137" s="44">
        <v>2.16</v>
      </c>
      <c r="H137" s="44">
        <v>1.73</v>
      </c>
      <c r="I137" s="44">
        <v>2.08</v>
      </c>
      <c r="J137" s="44">
        <v>2.71</v>
      </c>
      <c r="K137" s="44">
        <v>2.9</v>
      </c>
      <c r="L137" s="128" t="s">
        <v>81</v>
      </c>
      <c r="M137" s="27">
        <f t="shared" ref="M137:M142" si="40">SUM(F137:K137)</f>
        <v>13.53</v>
      </c>
      <c r="N137" s="131">
        <f>SUMIF(E137:E142, "Mehrbedarf", M137:M142)</f>
        <v>13.53</v>
      </c>
      <c r="O137" s="134" t="s">
        <v>82</v>
      </c>
      <c r="P137" s="49" t="s">
        <v>23</v>
      </c>
    </row>
    <row r="138" spans="2:16" x14ac:dyDescent="0.2">
      <c r="B138" s="122"/>
      <c r="C138" s="124"/>
      <c r="D138" s="127"/>
      <c r="E138" s="43" t="s">
        <v>39</v>
      </c>
      <c r="F138" s="44">
        <v>0.72</v>
      </c>
      <c r="G138" s="44">
        <v>0.56000000000000005</v>
      </c>
      <c r="H138" s="44">
        <v>1.04</v>
      </c>
      <c r="I138" s="44">
        <v>0.75</v>
      </c>
      <c r="J138" s="44">
        <v>0.18</v>
      </c>
      <c r="K138" s="44">
        <v>0.04</v>
      </c>
      <c r="L138" s="129"/>
      <c r="M138" s="27">
        <f t="shared" si="40"/>
        <v>3.2900000000000005</v>
      </c>
      <c r="N138" s="132"/>
      <c r="O138" s="135"/>
      <c r="P138" s="50"/>
    </row>
    <row r="139" spans="2:16" x14ac:dyDescent="0.2">
      <c r="B139" s="122"/>
      <c r="C139" s="124"/>
      <c r="D139" s="126" t="s">
        <v>40</v>
      </c>
      <c r="E139" s="43" t="s">
        <v>37</v>
      </c>
      <c r="F139" s="44"/>
      <c r="G139" s="44"/>
      <c r="H139" s="44"/>
      <c r="I139" s="44"/>
      <c r="J139" s="44"/>
      <c r="K139" s="44"/>
      <c r="L139" s="129"/>
      <c r="M139" s="27">
        <f t="shared" si="40"/>
        <v>0</v>
      </c>
      <c r="N139" s="132"/>
      <c r="O139" s="135"/>
      <c r="P139" s="50"/>
    </row>
    <row r="140" spans="2:16" x14ac:dyDescent="0.2">
      <c r="B140" s="122"/>
      <c r="C140" s="124"/>
      <c r="D140" s="127"/>
      <c r="E140" s="43" t="s">
        <v>39</v>
      </c>
      <c r="F140" s="44"/>
      <c r="G140" s="44"/>
      <c r="H140" s="44"/>
      <c r="I140" s="44"/>
      <c r="J140" s="44"/>
      <c r="K140" s="44"/>
      <c r="L140" s="129"/>
      <c r="M140" s="27">
        <f t="shared" si="40"/>
        <v>0</v>
      </c>
      <c r="N140" s="132"/>
      <c r="O140" s="135"/>
      <c r="P140" s="50"/>
    </row>
    <row r="141" spans="2:16" x14ac:dyDescent="0.2">
      <c r="B141" s="122"/>
      <c r="C141" s="124"/>
      <c r="D141" s="126" t="s">
        <v>41</v>
      </c>
      <c r="E141" s="43" t="s">
        <v>37</v>
      </c>
      <c r="F141" s="44"/>
      <c r="G141" s="44"/>
      <c r="H141" s="44"/>
      <c r="I141" s="44"/>
      <c r="J141" s="44"/>
      <c r="K141" s="44"/>
      <c r="L141" s="129"/>
      <c r="M141" s="27">
        <f t="shared" si="40"/>
        <v>0</v>
      </c>
      <c r="N141" s="132"/>
      <c r="O141" s="135"/>
      <c r="P141" s="50"/>
    </row>
    <row r="142" spans="2:16" x14ac:dyDescent="0.2">
      <c r="B142" s="123"/>
      <c r="C142" s="125"/>
      <c r="D142" s="127"/>
      <c r="E142" s="43" t="s">
        <v>39</v>
      </c>
      <c r="F142" s="44"/>
      <c r="G142" s="44"/>
      <c r="H142" s="44"/>
      <c r="I142" s="44"/>
      <c r="J142" s="44"/>
      <c r="K142" s="44"/>
      <c r="L142" s="130"/>
      <c r="M142" s="27">
        <f t="shared" si="40"/>
        <v>0</v>
      </c>
      <c r="N142" s="133"/>
      <c r="O142" s="136"/>
      <c r="P142" s="51"/>
    </row>
    <row r="143" spans="2:16" x14ac:dyDescent="0.2">
      <c r="B143" s="66" t="s">
        <v>14</v>
      </c>
      <c r="C143" s="69" t="s">
        <v>83</v>
      </c>
      <c r="D143" s="72" t="s">
        <v>36</v>
      </c>
      <c r="E143" s="28" t="s">
        <v>37</v>
      </c>
      <c r="F143" s="29">
        <v>14.36</v>
      </c>
      <c r="G143" s="29">
        <v>17.079999999999998</v>
      </c>
      <c r="H143" s="29">
        <v>22.37</v>
      </c>
      <c r="I143" s="29">
        <v>23.26</v>
      </c>
      <c r="J143" s="29">
        <v>13.18</v>
      </c>
      <c r="K143" s="29">
        <v>0</v>
      </c>
      <c r="L143" s="72"/>
      <c r="M143" s="29">
        <f>SUM(F143:K143)</f>
        <v>90.25</v>
      </c>
      <c r="N143" s="77">
        <f>SUMIF(E143:E148, "Mehrbedarf", M143:M148)</f>
        <v>90.25</v>
      </c>
      <c r="O143" s="80" t="s">
        <v>97</v>
      </c>
      <c r="P143" s="66" t="s">
        <v>21</v>
      </c>
    </row>
    <row r="144" spans="2:16" x14ac:dyDescent="0.2">
      <c r="B144" s="67"/>
      <c r="C144" s="70"/>
      <c r="D144" s="73"/>
      <c r="E144" s="28" t="s">
        <v>39</v>
      </c>
      <c r="F144" s="29">
        <v>0</v>
      </c>
      <c r="G144" s="29">
        <v>0</v>
      </c>
      <c r="H144" s="29">
        <v>0</v>
      </c>
      <c r="I144" s="29">
        <v>0</v>
      </c>
      <c r="J144" s="29">
        <v>0</v>
      </c>
      <c r="K144" s="29">
        <v>0</v>
      </c>
      <c r="L144" s="103"/>
      <c r="M144" s="29">
        <f>SUM(F144:K144)</f>
        <v>0</v>
      </c>
      <c r="N144" s="78"/>
      <c r="O144" s="81"/>
      <c r="P144" s="67"/>
    </row>
    <row r="145" spans="2:16" x14ac:dyDescent="0.2">
      <c r="B145" s="67"/>
      <c r="C145" s="70"/>
      <c r="D145" s="72" t="s">
        <v>40</v>
      </c>
      <c r="E145" s="28" t="s">
        <v>37</v>
      </c>
      <c r="F145" s="33"/>
      <c r="G145" s="33"/>
      <c r="H145" s="33"/>
      <c r="I145" s="33"/>
      <c r="J145" s="33"/>
      <c r="K145" s="33"/>
      <c r="L145" s="103"/>
      <c r="M145" s="29">
        <f>SUM(F145:K145)</f>
        <v>0</v>
      </c>
      <c r="N145" s="78"/>
      <c r="O145" s="81"/>
      <c r="P145" s="67"/>
    </row>
    <row r="146" spans="2:16" x14ac:dyDescent="0.2">
      <c r="B146" s="67"/>
      <c r="C146" s="70"/>
      <c r="D146" s="73"/>
      <c r="E146" s="28" t="s">
        <v>39</v>
      </c>
      <c r="F146" s="29"/>
      <c r="G146" s="29"/>
      <c r="H146" s="29"/>
      <c r="I146" s="29"/>
      <c r="J146" s="29"/>
      <c r="K146" s="29"/>
      <c r="L146" s="103"/>
      <c r="M146" s="29">
        <f>SUM(F146:K146)</f>
        <v>0</v>
      </c>
      <c r="N146" s="78"/>
      <c r="O146" s="81"/>
      <c r="P146" s="67"/>
    </row>
    <row r="147" spans="2:16" x14ac:dyDescent="0.2">
      <c r="B147" s="67"/>
      <c r="C147" s="70"/>
      <c r="D147" s="72" t="s">
        <v>41</v>
      </c>
      <c r="E147" s="28" t="s">
        <v>37</v>
      </c>
      <c r="F147" s="29"/>
      <c r="G147" s="29"/>
      <c r="H147" s="29"/>
      <c r="I147" s="29"/>
      <c r="J147" s="29"/>
      <c r="K147" s="29"/>
      <c r="L147" s="103"/>
      <c r="M147" s="29">
        <f t="shared" ref="M147:M148" si="41">SUM(F147:K147)</f>
        <v>0</v>
      </c>
      <c r="N147" s="78"/>
      <c r="O147" s="81"/>
      <c r="P147" s="67"/>
    </row>
    <row r="148" spans="2:16" x14ac:dyDescent="0.2">
      <c r="B148" s="68"/>
      <c r="C148" s="71"/>
      <c r="D148" s="73"/>
      <c r="E148" s="28" t="s">
        <v>39</v>
      </c>
      <c r="F148" s="29"/>
      <c r="G148" s="29"/>
      <c r="H148" s="29"/>
      <c r="I148" s="29"/>
      <c r="J148" s="29"/>
      <c r="K148" s="29"/>
      <c r="L148" s="73"/>
      <c r="M148" s="29">
        <f t="shared" si="41"/>
        <v>0</v>
      </c>
      <c r="N148" s="79"/>
      <c r="O148" s="82"/>
      <c r="P148" s="68"/>
    </row>
    <row r="149" spans="2:16" x14ac:dyDescent="0.2">
      <c r="B149" s="49" t="s">
        <v>14</v>
      </c>
      <c r="C149" s="52" t="s">
        <v>84</v>
      </c>
      <c r="D149" s="55" t="s">
        <v>36</v>
      </c>
      <c r="E149" s="26" t="s">
        <v>37</v>
      </c>
      <c r="F149" s="27">
        <v>2.04</v>
      </c>
      <c r="G149" s="27">
        <v>2.08</v>
      </c>
      <c r="H149" s="27">
        <v>2.12</v>
      </c>
      <c r="I149" s="27">
        <v>2.16</v>
      </c>
      <c r="J149" s="27">
        <v>2.21</v>
      </c>
      <c r="K149" s="27">
        <v>2.25</v>
      </c>
      <c r="L149" s="55"/>
      <c r="M149" s="27">
        <f>SUM(F149:K149)</f>
        <v>12.86</v>
      </c>
      <c r="N149" s="60">
        <f>SUMIF(E149:E154, "Mehrbedarf", M149:M154)</f>
        <v>12.86</v>
      </c>
      <c r="O149" s="63" t="s">
        <v>97</v>
      </c>
      <c r="P149" s="49" t="s">
        <v>22</v>
      </c>
    </row>
    <row r="150" spans="2:16" x14ac:dyDescent="0.2">
      <c r="B150" s="50"/>
      <c r="C150" s="53"/>
      <c r="D150" s="56"/>
      <c r="E150" s="26" t="s">
        <v>39</v>
      </c>
      <c r="F150" s="27">
        <v>0</v>
      </c>
      <c r="G150" s="27">
        <v>0</v>
      </c>
      <c r="H150" s="27">
        <v>0</v>
      </c>
      <c r="I150" s="27">
        <v>0</v>
      </c>
      <c r="J150" s="27">
        <v>0</v>
      </c>
      <c r="K150" s="27">
        <v>0</v>
      </c>
      <c r="L150" s="83"/>
      <c r="M150" s="27">
        <f>SUM(F150:K150)</f>
        <v>0</v>
      </c>
      <c r="N150" s="61"/>
      <c r="O150" s="64"/>
      <c r="P150" s="50"/>
    </row>
    <row r="151" spans="2:16" x14ac:dyDescent="0.2">
      <c r="B151" s="50"/>
      <c r="C151" s="53"/>
      <c r="D151" s="55" t="s">
        <v>40</v>
      </c>
      <c r="E151" s="26" t="s">
        <v>37</v>
      </c>
      <c r="F151" s="45"/>
      <c r="G151" s="45"/>
      <c r="H151" s="45"/>
      <c r="I151" s="45"/>
      <c r="J151" s="45"/>
      <c r="K151" s="45"/>
      <c r="L151" s="83"/>
      <c r="M151" s="27">
        <f>SUM(F151:K151)</f>
        <v>0</v>
      </c>
      <c r="N151" s="61"/>
      <c r="O151" s="64"/>
      <c r="P151" s="50"/>
    </row>
    <row r="152" spans="2:16" x14ac:dyDescent="0.2">
      <c r="B152" s="50"/>
      <c r="C152" s="53"/>
      <c r="D152" s="56"/>
      <c r="E152" s="26" t="s">
        <v>39</v>
      </c>
      <c r="F152" s="27"/>
      <c r="G152" s="27"/>
      <c r="H152" s="27"/>
      <c r="I152" s="27"/>
      <c r="J152" s="27"/>
      <c r="K152" s="27"/>
      <c r="L152" s="83"/>
      <c r="M152" s="27">
        <f>SUM(F152:K152)</f>
        <v>0</v>
      </c>
      <c r="N152" s="61"/>
      <c r="O152" s="64"/>
      <c r="P152" s="50"/>
    </row>
    <row r="153" spans="2:16" x14ac:dyDescent="0.2">
      <c r="B153" s="50"/>
      <c r="C153" s="53"/>
      <c r="D153" s="55" t="s">
        <v>41</v>
      </c>
      <c r="E153" s="26" t="s">
        <v>37</v>
      </c>
      <c r="F153" s="27"/>
      <c r="G153" s="27"/>
      <c r="H153" s="27"/>
      <c r="I153" s="27"/>
      <c r="J153" s="27"/>
      <c r="K153" s="27"/>
      <c r="L153" s="83"/>
      <c r="M153" s="27">
        <f t="shared" ref="M153:M154" si="42">SUM(F153:K153)</f>
        <v>0</v>
      </c>
      <c r="N153" s="61"/>
      <c r="O153" s="64"/>
      <c r="P153" s="50"/>
    </row>
    <row r="154" spans="2:16" x14ac:dyDescent="0.2">
      <c r="B154" s="51"/>
      <c r="C154" s="54"/>
      <c r="D154" s="56"/>
      <c r="E154" s="26" t="s">
        <v>39</v>
      </c>
      <c r="F154" s="27"/>
      <c r="G154" s="27"/>
      <c r="H154" s="27"/>
      <c r="I154" s="27"/>
      <c r="J154" s="27"/>
      <c r="K154" s="27"/>
      <c r="L154" s="56"/>
      <c r="M154" s="27">
        <f t="shared" si="42"/>
        <v>0</v>
      </c>
      <c r="N154" s="62"/>
      <c r="O154" s="65"/>
      <c r="P154" s="51"/>
    </row>
    <row r="155" spans="2:16" x14ac:dyDescent="0.2">
      <c r="B155" s="66" t="s">
        <v>15</v>
      </c>
      <c r="C155" s="69" t="s">
        <v>85</v>
      </c>
      <c r="D155" s="72" t="s">
        <v>36</v>
      </c>
      <c r="E155" s="28" t="s">
        <v>37</v>
      </c>
      <c r="F155" s="29">
        <v>1.2</v>
      </c>
      <c r="G155" s="29">
        <v>1.34</v>
      </c>
      <c r="H155" s="29">
        <v>1.48</v>
      </c>
      <c r="I155" s="29">
        <v>1.63</v>
      </c>
      <c r="J155" s="29">
        <v>1.78</v>
      </c>
      <c r="K155" s="29">
        <v>1.93</v>
      </c>
      <c r="L155" s="72"/>
      <c r="M155" s="29">
        <f t="shared" ref="M155" si="43">SUM(F155:K155)</f>
        <v>9.36</v>
      </c>
      <c r="N155" s="77">
        <f>SUMIF(E155:E160, "Mehrbedarf", M155:M160)</f>
        <v>9.36</v>
      </c>
      <c r="O155" s="80" t="s">
        <v>86</v>
      </c>
      <c r="P155" s="66" t="s">
        <v>22</v>
      </c>
    </row>
    <row r="156" spans="2:16" x14ac:dyDescent="0.2">
      <c r="B156" s="67"/>
      <c r="C156" s="70"/>
      <c r="D156" s="73"/>
      <c r="E156" s="28" t="s">
        <v>39</v>
      </c>
      <c r="F156" s="29">
        <v>5.87</v>
      </c>
      <c r="G156" s="29">
        <v>5.87</v>
      </c>
      <c r="H156" s="29">
        <v>5.87</v>
      </c>
      <c r="I156" s="29">
        <v>5.87</v>
      </c>
      <c r="J156" s="29">
        <v>5.87</v>
      </c>
      <c r="K156" s="29">
        <v>5.87</v>
      </c>
      <c r="L156" s="103"/>
      <c r="M156" s="29">
        <f>SUM(F156:K156)</f>
        <v>35.22</v>
      </c>
      <c r="N156" s="78"/>
      <c r="O156" s="81"/>
      <c r="P156" s="67"/>
    </row>
    <row r="157" spans="2:16" x14ac:dyDescent="0.2">
      <c r="B157" s="67"/>
      <c r="C157" s="70"/>
      <c r="D157" s="72" t="s">
        <v>40</v>
      </c>
      <c r="E157" s="28" t="s">
        <v>37</v>
      </c>
      <c r="F157" s="29"/>
      <c r="G157" s="29"/>
      <c r="H157" s="29"/>
      <c r="I157" s="29"/>
      <c r="J157" s="29"/>
      <c r="K157" s="29"/>
      <c r="L157" s="103"/>
      <c r="M157" s="29">
        <f t="shared" ref="M157" si="44">SUM(F157:K157)</f>
        <v>0</v>
      </c>
      <c r="N157" s="78"/>
      <c r="O157" s="81"/>
      <c r="P157" s="67"/>
    </row>
    <row r="158" spans="2:16" x14ac:dyDescent="0.2">
      <c r="B158" s="67"/>
      <c r="C158" s="70"/>
      <c r="D158" s="73"/>
      <c r="E158" s="28" t="s">
        <v>39</v>
      </c>
      <c r="F158" s="29"/>
      <c r="G158" s="29"/>
      <c r="H158" s="29"/>
      <c r="I158" s="29"/>
      <c r="J158" s="29"/>
      <c r="K158" s="29"/>
      <c r="L158" s="103"/>
      <c r="M158" s="29">
        <f>SUM(F158:K158)</f>
        <v>0</v>
      </c>
      <c r="N158" s="78"/>
      <c r="O158" s="81"/>
      <c r="P158" s="67"/>
    </row>
    <row r="159" spans="2:16" x14ac:dyDescent="0.2">
      <c r="B159" s="67"/>
      <c r="C159" s="70"/>
      <c r="D159" s="72" t="s">
        <v>41</v>
      </c>
      <c r="E159" s="28" t="s">
        <v>37</v>
      </c>
      <c r="F159" s="29"/>
      <c r="G159" s="29"/>
      <c r="H159" s="29"/>
      <c r="I159" s="29"/>
      <c r="J159" s="29"/>
      <c r="K159" s="29"/>
      <c r="L159" s="103"/>
      <c r="M159" s="29">
        <f t="shared" ref="M159" si="45">SUM(F159:K159)</f>
        <v>0</v>
      </c>
      <c r="N159" s="78"/>
      <c r="O159" s="81"/>
      <c r="P159" s="67"/>
    </row>
    <row r="160" spans="2:16" x14ac:dyDescent="0.2">
      <c r="B160" s="68"/>
      <c r="C160" s="71"/>
      <c r="D160" s="73"/>
      <c r="E160" s="28" t="s">
        <v>39</v>
      </c>
      <c r="F160" s="29"/>
      <c r="G160" s="29"/>
      <c r="H160" s="29"/>
      <c r="I160" s="29"/>
      <c r="J160" s="29"/>
      <c r="K160" s="29"/>
      <c r="L160" s="73"/>
      <c r="M160" s="29">
        <f>SUM(F160:K160)</f>
        <v>0</v>
      </c>
      <c r="N160" s="79"/>
      <c r="O160" s="82"/>
      <c r="P160" s="68"/>
    </row>
    <row r="161" spans="2:16" x14ac:dyDescent="0.2">
      <c r="B161" s="49" t="s">
        <v>15</v>
      </c>
      <c r="C161" s="52" t="s">
        <v>87</v>
      </c>
      <c r="D161" s="55" t="s">
        <v>36</v>
      </c>
      <c r="E161" s="26" t="s">
        <v>37</v>
      </c>
      <c r="F161" s="27">
        <v>1.46</v>
      </c>
      <c r="G161" s="27">
        <v>1.7</v>
      </c>
      <c r="H161" s="27">
        <v>1.94</v>
      </c>
      <c r="I161" s="27">
        <v>2.1800000000000002</v>
      </c>
      <c r="J161" s="27">
        <v>2.42</v>
      </c>
      <c r="K161" s="27">
        <v>2.67</v>
      </c>
      <c r="L161" s="55"/>
      <c r="M161" s="27">
        <f>SUM(F161:K161)</f>
        <v>12.37</v>
      </c>
      <c r="N161" s="60">
        <f>SUMIF(E161:E166, "Mehrbedarf", M161:M166)</f>
        <v>12.37</v>
      </c>
      <c r="O161" s="63" t="s">
        <v>88</v>
      </c>
      <c r="P161" s="49" t="s">
        <v>22</v>
      </c>
    </row>
    <row r="162" spans="2:16" x14ac:dyDescent="0.2">
      <c r="B162" s="50"/>
      <c r="C162" s="53"/>
      <c r="D162" s="56"/>
      <c r="E162" s="26" t="s">
        <v>39</v>
      </c>
      <c r="F162" s="27">
        <v>10.28</v>
      </c>
      <c r="G162" s="27">
        <v>10.28</v>
      </c>
      <c r="H162" s="27">
        <v>10.28</v>
      </c>
      <c r="I162" s="27">
        <v>10.28</v>
      </c>
      <c r="J162" s="27">
        <v>10.28</v>
      </c>
      <c r="K162" s="27">
        <v>10.28</v>
      </c>
      <c r="L162" s="83"/>
      <c r="M162" s="27">
        <f>SUM(F162:K162)</f>
        <v>61.68</v>
      </c>
      <c r="N162" s="61"/>
      <c r="O162" s="64"/>
      <c r="P162" s="50"/>
    </row>
    <row r="163" spans="2:16" x14ac:dyDescent="0.2">
      <c r="B163" s="50"/>
      <c r="C163" s="53"/>
      <c r="D163" s="55" t="s">
        <v>40</v>
      </c>
      <c r="E163" s="26" t="s">
        <v>37</v>
      </c>
      <c r="F163" s="27"/>
      <c r="G163" s="27"/>
      <c r="H163" s="27"/>
      <c r="I163" s="27"/>
      <c r="J163" s="27"/>
      <c r="K163" s="27"/>
      <c r="L163" s="83"/>
      <c r="M163" s="27">
        <f>SUM(F163:K163)</f>
        <v>0</v>
      </c>
      <c r="N163" s="61"/>
      <c r="O163" s="64"/>
      <c r="P163" s="50"/>
    </row>
    <row r="164" spans="2:16" x14ac:dyDescent="0.2">
      <c r="B164" s="50"/>
      <c r="C164" s="53"/>
      <c r="D164" s="56"/>
      <c r="E164" s="26" t="s">
        <v>39</v>
      </c>
      <c r="F164" s="27"/>
      <c r="G164" s="27"/>
      <c r="H164" s="27"/>
      <c r="I164" s="27"/>
      <c r="J164" s="27"/>
      <c r="K164" s="27"/>
      <c r="L164" s="83"/>
      <c r="M164" s="27">
        <f>SUM(F164:K164)</f>
        <v>0</v>
      </c>
      <c r="N164" s="61"/>
      <c r="O164" s="64"/>
      <c r="P164" s="50"/>
    </row>
    <row r="165" spans="2:16" x14ac:dyDescent="0.2">
      <c r="B165" s="50"/>
      <c r="C165" s="53"/>
      <c r="D165" s="55" t="s">
        <v>41</v>
      </c>
      <c r="E165" s="26" t="s">
        <v>37</v>
      </c>
      <c r="F165" s="27"/>
      <c r="G165" s="27"/>
      <c r="H165" s="27"/>
      <c r="I165" s="27"/>
      <c r="J165" s="27"/>
      <c r="K165" s="27"/>
      <c r="L165" s="83"/>
      <c r="M165" s="27">
        <f t="shared" ref="M165:M166" si="46">SUM(F165:K165)</f>
        <v>0</v>
      </c>
      <c r="N165" s="61"/>
      <c r="O165" s="64"/>
      <c r="P165" s="50"/>
    </row>
    <row r="166" spans="2:16" x14ac:dyDescent="0.2">
      <c r="B166" s="51"/>
      <c r="C166" s="54"/>
      <c r="D166" s="56"/>
      <c r="E166" s="26" t="s">
        <v>39</v>
      </c>
      <c r="F166" s="27"/>
      <c r="G166" s="27"/>
      <c r="H166" s="27"/>
      <c r="I166" s="27"/>
      <c r="J166" s="27"/>
      <c r="K166" s="27"/>
      <c r="L166" s="56"/>
      <c r="M166" s="27">
        <f t="shared" si="46"/>
        <v>0</v>
      </c>
      <c r="N166" s="62"/>
      <c r="O166" s="65"/>
      <c r="P166" s="51"/>
    </row>
    <row r="167" spans="2:16" x14ac:dyDescent="0.2">
      <c r="B167" s="2"/>
      <c r="C167" s="46"/>
      <c r="D167" s="13"/>
      <c r="M167" s="4"/>
      <c r="N167" s="4"/>
      <c r="O167" s="14"/>
      <c r="P167" s="2"/>
    </row>
    <row r="168" spans="2:16" x14ac:dyDescent="0.2">
      <c r="B168" s="2"/>
      <c r="C168" s="46"/>
      <c r="D168" s="13"/>
      <c r="M168" s="4"/>
      <c r="N168" s="4"/>
      <c r="O168" s="14"/>
      <c r="P168" s="2"/>
    </row>
    <row r="169" spans="2:16" x14ac:dyDescent="0.2">
      <c r="B169" s="2"/>
      <c r="C169" s="46"/>
      <c r="D169" s="13"/>
      <c r="M169" s="4"/>
      <c r="N169" s="4"/>
      <c r="O169" s="14"/>
      <c r="P169" s="2"/>
    </row>
    <row r="170" spans="2:16" x14ac:dyDescent="0.2">
      <c r="B170" s="2"/>
      <c r="C170" s="46"/>
      <c r="D170" s="13"/>
      <c r="M170" s="4"/>
      <c r="N170" s="4"/>
      <c r="O170" s="14"/>
      <c r="P170" s="2"/>
    </row>
    <row r="171" spans="2:16" x14ac:dyDescent="0.2">
      <c r="B171" s="2"/>
      <c r="C171" s="46"/>
      <c r="D171" s="13"/>
      <c r="M171" s="4"/>
      <c r="N171" s="4"/>
      <c r="O171" s="14"/>
      <c r="P171" s="2"/>
    </row>
    <row r="172" spans="2:16" x14ac:dyDescent="0.2">
      <c r="B172" s="2"/>
      <c r="C172" s="46"/>
      <c r="D172" s="13"/>
      <c r="M172" s="4"/>
      <c r="N172" s="4"/>
      <c r="O172" s="14"/>
      <c r="P172" s="2"/>
    </row>
    <row r="173" spans="2:16" x14ac:dyDescent="0.2">
      <c r="B173" s="2"/>
      <c r="C173" s="46"/>
      <c r="D173" s="13"/>
      <c r="M173" s="4"/>
      <c r="N173" s="4"/>
      <c r="O173" s="14"/>
      <c r="P173" s="2"/>
    </row>
    <row r="174" spans="2:16" x14ac:dyDescent="0.2">
      <c r="B174" s="2"/>
      <c r="C174" s="46"/>
      <c r="D174" s="13"/>
      <c r="M174" s="4"/>
      <c r="N174" s="4"/>
      <c r="O174" s="14"/>
      <c r="P174" s="2"/>
    </row>
    <row r="175" spans="2:16" x14ac:dyDescent="0.2">
      <c r="B175" s="2"/>
      <c r="C175" s="46"/>
      <c r="D175" s="13"/>
      <c r="M175" s="4"/>
      <c r="N175" s="4"/>
      <c r="O175" s="14"/>
      <c r="P175" s="2"/>
    </row>
    <row r="176" spans="2:16" x14ac:dyDescent="0.2">
      <c r="B176" s="2"/>
      <c r="C176" s="46"/>
      <c r="D176" s="13"/>
      <c r="M176" s="4"/>
      <c r="N176" s="4"/>
      <c r="O176" s="14"/>
      <c r="P176" s="2"/>
    </row>
    <row r="177" spans="2:16" x14ac:dyDescent="0.2">
      <c r="B177" s="2"/>
      <c r="C177" s="46"/>
      <c r="D177" s="13"/>
      <c r="M177" s="4"/>
      <c r="N177" s="4"/>
      <c r="O177" s="14"/>
      <c r="P177" s="2"/>
    </row>
    <row r="178" spans="2:16" x14ac:dyDescent="0.2">
      <c r="B178" s="2"/>
      <c r="C178" s="46"/>
      <c r="D178" s="13"/>
      <c r="M178" s="4"/>
      <c r="N178" s="4"/>
      <c r="O178" s="14"/>
      <c r="P178" s="2"/>
    </row>
    <row r="179" spans="2:16" x14ac:dyDescent="0.2">
      <c r="B179" s="2"/>
      <c r="C179" s="46"/>
      <c r="D179" s="13"/>
      <c r="M179" s="4"/>
      <c r="N179" s="4"/>
      <c r="O179" s="14"/>
      <c r="P179" s="2"/>
    </row>
    <row r="180" spans="2:16" x14ac:dyDescent="0.2">
      <c r="B180" s="2"/>
      <c r="C180" s="46"/>
      <c r="D180" s="13"/>
      <c r="M180" s="4"/>
      <c r="N180" s="4"/>
      <c r="O180" s="14"/>
      <c r="P180" s="2"/>
    </row>
    <row r="181" spans="2:16" x14ac:dyDescent="0.2">
      <c r="B181" s="2"/>
      <c r="C181" s="46"/>
      <c r="D181" s="13"/>
      <c r="M181" s="4"/>
      <c r="N181" s="4"/>
      <c r="O181" s="14"/>
      <c r="P181" s="2"/>
    </row>
    <row r="182" spans="2:16" x14ac:dyDescent="0.2">
      <c r="B182" s="2"/>
      <c r="C182" s="46"/>
      <c r="D182" s="13"/>
      <c r="M182" s="4"/>
      <c r="N182" s="4"/>
      <c r="O182" s="14"/>
      <c r="P182" s="2"/>
    </row>
    <row r="183" spans="2:16" x14ac:dyDescent="0.2">
      <c r="B183" s="2"/>
      <c r="C183" s="46"/>
      <c r="D183" s="13"/>
      <c r="M183" s="4"/>
      <c r="N183" s="4"/>
      <c r="O183" s="14"/>
      <c r="P183" s="2"/>
    </row>
    <row r="184" spans="2:16" ht="15" customHeight="1" x14ac:dyDescent="0.2">
      <c r="B184"/>
      <c r="F184"/>
      <c r="G184"/>
      <c r="H184"/>
      <c r="I184"/>
      <c r="J184"/>
      <c r="K184"/>
      <c r="L184"/>
      <c r="M184"/>
      <c r="N184"/>
      <c r="O184" s="6"/>
    </row>
    <row r="185" spans="2:16" x14ac:dyDescent="0.2">
      <c r="B185"/>
      <c r="F185"/>
      <c r="G185"/>
      <c r="H185"/>
      <c r="I185"/>
      <c r="J185"/>
      <c r="K185"/>
      <c r="L185"/>
      <c r="M185"/>
      <c r="N185"/>
      <c r="O185" s="6"/>
    </row>
    <row r="186" spans="2:16" x14ac:dyDescent="0.2">
      <c r="B186"/>
      <c r="F186"/>
      <c r="G186"/>
      <c r="H186"/>
      <c r="I186"/>
      <c r="J186"/>
      <c r="K186"/>
      <c r="L186"/>
      <c r="M186"/>
      <c r="N186"/>
      <c r="O186" s="6"/>
    </row>
    <row r="187" spans="2:16" x14ac:dyDescent="0.2">
      <c r="B187"/>
      <c r="F187"/>
      <c r="G187"/>
      <c r="H187"/>
      <c r="I187"/>
      <c r="J187"/>
      <c r="K187"/>
      <c r="L187"/>
      <c r="M187"/>
      <c r="N187"/>
      <c r="O187" s="6"/>
    </row>
    <row r="188" spans="2:16" x14ac:dyDescent="0.2">
      <c r="B188"/>
      <c r="F188"/>
      <c r="G188"/>
      <c r="H188"/>
      <c r="I188"/>
      <c r="J188"/>
      <c r="K188"/>
      <c r="L188"/>
      <c r="M188"/>
      <c r="N188"/>
      <c r="O188" s="6"/>
    </row>
    <row r="189" spans="2:16" x14ac:dyDescent="0.2">
      <c r="B189"/>
      <c r="F189"/>
      <c r="G189"/>
      <c r="H189"/>
      <c r="I189"/>
      <c r="J189"/>
      <c r="K189"/>
      <c r="L189"/>
      <c r="M189"/>
      <c r="N189"/>
      <c r="O189" s="6"/>
    </row>
  </sheetData>
  <mergeCells count="243">
    <mergeCell ref="B161:B166"/>
    <mergeCell ref="C161:C166"/>
    <mergeCell ref="D161:D162"/>
    <mergeCell ref="L161:L166"/>
    <mergeCell ref="N161:N166"/>
    <mergeCell ref="O161:O166"/>
    <mergeCell ref="P161:P166"/>
    <mergeCell ref="D163:D164"/>
    <mergeCell ref="D165:D166"/>
    <mergeCell ref="B155:B160"/>
    <mergeCell ref="C155:C160"/>
    <mergeCell ref="D155:D156"/>
    <mergeCell ref="L155:L160"/>
    <mergeCell ref="N155:N160"/>
    <mergeCell ref="O155:O160"/>
    <mergeCell ref="P155:P160"/>
    <mergeCell ref="D157:D158"/>
    <mergeCell ref="D159:D160"/>
    <mergeCell ref="B149:B154"/>
    <mergeCell ref="C149:C154"/>
    <mergeCell ref="D149:D150"/>
    <mergeCell ref="L149:L154"/>
    <mergeCell ref="N149:N154"/>
    <mergeCell ref="O149:O154"/>
    <mergeCell ref="P149:P154"/>
    <mergeCell ref="D151:D152"/>
    <mergeCell ref="D153:D154"/>
    <mergeCell ref="B143:B148"/>
    <mergeCell ref="C143:C148"/>
    <mergeCell ref="D143:D144"/>
    <mergeCell ref="L143:L148"/>
    <mergeCell ref="N143:N148"/>
    <mergeCell ref="O143:O148"/>
    <mergeCell ref="P143:P148"/>
    <mergeCell ref="D145:D146"/>
    <mergeCell ref="D147:D148"/>
    <mergeCell ref="B125:B130"/>
    <mergeCell ref="C125:C130"/>
    <mergeCell ref="D125:D126"/>
    <mergeCell ref="L125:L130"/>
    <mergeCell ref="N125:N130"/>
    <mergeCell ref="O125:O130"/>
    <mergeCell ref="P125:P130"/>
    <mergeCell ref="D127:D128"/>
    <mergeCell ref="D129:D130"/>
    <mergeCell ref="B137:B142"/>
    <mergeCell ref="C137:C142"/>
    <mergeCell ref="D137:D138"/>
    <mergeCell ref="L137:L142"/>
    <mergeCell ref="N137:N142"/>
    <mergeCell ref="O137:O142"/>
    <mergeCell ref="P137:P142"/>
    <mergeCell ref="D139:D140"/>
    <mergeCell ref="D141:D142"/>
    <mergeCell ref="B131:B136"/>
    <mergeCell ref="C131:C136"/>
    <mergeCell ref="D131:D132"/>
    <mergeCell ref="L131:L136"/>
    <mergeCell ref="N131:N136"/>
    <mergeCell ref="O131:O136"/>
    <mergeCell ref="P131:P136"/>
    <mergeCell ref="D133:D134"/>
    <mergeCell ref="D135:D136"/>
    <mergeCell ref="B119:B124"/>
    <mergeCell ref="C119:C124"/>
    <mergeCell ref="D119:D120"/>
    <mergeCell ref="L119:L124"/>
    <mergeCell ref="N119:N124"/>
    <mergeCell ref="O119:O124"/>
    <mergeCell ref="P119:P124"/>
    <mergeCell ref="D121:D122"/>
    <mergeCell ref="D123:D124"/>
    <mergeCell ref="B113:B118"/>
    <mergeCell ref="C113:C118"/>
    <mergeCell ref="D113:D114"/>
    <mergeCell ref="L113:L118"/>
    <mergeCell ref="N113:N118"/>
    <mergeCell ref="O113:O118"/>
    <mergeCell ref="P113:P118"/>
    <mergeCell ref="D115:D116"/>
    <mergeCell ref="D117:D118"/>
    <mergeCell ref="B107:B112"/>
    <mergeCell ref="C107:C112"/>
    <mergeCell ref="D107:D108"/>
    <mergeCell ref="L107:L112"/>
    <mergeCell ref="N107:N112"/>
    <mergeCell ref="O107:O112"/>
    <mergeCell ref="P107:P112"/>
    <mergeCell ref="D109:D110"/>
    <mergeCell ref="D111:D112"/>
    <mergeCell ref="B101:B106"/>
    <mergeCell ref="C101:C106"/>
    <mergeCell ref="D101:D102"/>
    <mergeCell ref="L101:L106"/>
    <mergeCell ref="N101:N106"/>
    <mergeCell ref="O101:O106"/>
    <mergeCell ref="P101:P106"/>
    <mergeCell ref="D103:D104"/>
    <mergeCell ref="D105:D106"/>
    <mergeCell ref="B95:B100"/>
    <mergeCell ref="C95:C100"/>
    <mergeCell ref="D95:D96"/>
    <mergeCell ref="L95:L100"/>
    <mergeCell ref="N95:N100"/>
    <mergeCell ref="O95:O100"/>
    <mergeCell ref="P95:P100"/>
    <mergeCell ref="D97:D98"/>
    <mergeCell ref="D99:D100"/>
    <mergeCell ref="B89:B94"/>
    <mergeCell ref="C89:C94"/>
    <mergeCell ref="D89:D90"/>
    <mergeCell ref="L89:L94"/>
    <mergeCell ref="N89:N94"/>
    <mergeCell ref="O89:O94"/>
    <mergeCell ref="P89:P94"/>
    <mergeCell ref="D91:D92"/>
    <mergeCell ref="D93:D94"/>
    <mergeCell ref="B83:B88"/>
    <mergeCell ref="C83:C88"/>
    <mergeCell ref="D83:D84"/>
    <mergeCell ref="L83:L88"/>
    <mergeCell ref="N83:N88"/>
    <mergeCell ref="O83:O88"/>
    <mergeCell ref="P83:P88"/>
    <mergeCell ref="D85:D86"/>
    <mergeCell ref="D87:D88"/>
    <mergeCell ref="B77:B82"/>
    <mergeCell ref="C77:C82"/>
    <mergeCell ref="D77:D78"/>
    <mergeCell ref="L77:L82"/>
    <mergeCell ref="N77:N82"/>
    <mergeCell ref="O77:O82"/>
    <mergeCell ref="P77:P82"/>
    <mergeCell ref="D79:D80"/>
    <mergeCell ref="D81:D82"/>
    <mergeCell ref="B71:B76"/>
    <mergeCell ref="C71:C76"/>
    <mergeCell ref="D71:D72"/>
    <mergeCell ref="L71:L76"/>
    <mergeCell ref="N71:N76"/>
    <mergeCell ref="O71:O76"/>
    <mergeCell ref="P71:P76"/>
    <mergeCell ref="D73:D74"/>
    <mergeCell ref="D75:D76"/>
    <mergeCell ref="B65:B70"/>
    <mergeCell ref="C65:C70"/>
    <mergeCell ref="D65:D66"/>
    <mergeCell ref="L65:L70"/>
    <mergeCell ref="N65:N70"/>
    <mergeCell ref="O65:O70"/>
    <mergeCell ref="P65:P70"/>
    <mergeCell ref="D67:D68"/>
    <mergeCell ref="D69:D70"/>
    <mergeCell ref="B59:B64"/>
    <mergeCell ref="C59:C64"/>
    <mergeCell ref="D59:D60"/>
    <mergeCell ref="L59:L64"/>
    <mergeCell ref="N59:N64"/>
    <mergeCell ref="O59:O64"/>
    <mergeCell ref="P59:P64"/>
    <mergeCell ref="D61:D62"/>
    <mergeCell ref="D63:D64"/>
    <mergeCell ref="B53:B58"/>
    <mergeCell ref="C53:C58"/>
    <mergeCell ref="D53:D54"/>
    <mergeCell ref="L53:L58"/>
    <mergeCell ref="N53:N58"/>
    <mergeCell ref="O53:O58"/>
    <mergeCell ref="P53:P58"/>
    <mergeCell ref="D55:D56"/>
    <mergeCell ref="D57:D58"/>
    <mergeCell ref="B47:B52"/>
    <mergeCell ref="C47:C52"/>
    <mergeCell ref="D47:D48"/>
    <mergeCell ref="L47:L52"/>
    <mergeCell ref="N47:N52"/>
    <mergeCell ref="O47:O52"/>
    <mergeCell ref="P47:P52"/>
    <mergeCell ref="D49:D50"/>
    <mergeCell ref="D51:D52"/>
    <mergeCell ref="B41:B46"/>
    <mergeCell ref="C41:C46"/>
    <mergeCell ref="D41:D42"/>
    <mergeCell ref="L41:L46"/>
    <mergeCell ref="N41:N46"/>
    <mergeCell ref="O41:O46"/>
    <mergeCell ref="P41:P46"/>
    <mergeCell ref="D43:D44"/>
    <mergeCell ref="D45:D46"/>
    <mergeCell ref="B35:B40"/>
    <mergeCell ref="C35:C40"/>
    <mergeCell ref="D35:D36"/>
    <mergeCell ref="L35:L40"/>
    <mergeCell ref="N35:N40"/>
    <mergeCell ref="O35:O40"/>
    <mergeCell ref="P35:P40"/>
    <mergeCell ref="D37:D38"/>
    <mergeCell ref="D39:D40"/>
    <mergeCell ref="N23:N28"/>
    <mergeCell ref="O23:O28"/>
    <mergeCell ref="P23:P28"/>
    <mergeCell ref="D25:D26"/>
    <mergeCell ref="D27:D28"/>
    <mergeCell ref="B29:B34"/>
    <mergeCell ref="C29:C34"/>
    <mergeCell ref="D29:D30"/>
    <mergeCell ref="L29:L34"/>
    <mergeCell ref="N29:N34"/>
    <mergeCell ref="O29:O34"/>
    <mergeCell ref="P29:P34"/>
    <mergeCell ref="D31:D32"/>
    <mergeCell ref="D33:D34"/>
    <mergeCell ref="B23:B28"/>
    <mergeCell ref="C23:C28"/>
    <mergeCell ref="D23:D24"/>
    <mergeCell ref="L23:L28"/>
    <mergeCell ref="B17:B22"/>
    <mergeCell ref="C17:C22"/>
    <mergeCell ref="D17:D18"/>
    <mergeCell ref="L17:L22"/>
    <mergeCell ref="N17:N22"/>
    <mergeCell ref="O17:O22"/>
    <mergeCell ref="P17:P22"/>
    <mergeCell ref="D19:D20"/>
    <mergeCell ref="D21:D22"/>
    <mergeCell ref="B11:B16"/>
    <mergeCell ref="C11:C16"/>
    <mergeCell ref="D11:D12"/>
    <mergeCell ref="L11:L16"/>
    <mergeCell ref="N11:N16"/>
    <mergeCell ref="O11:O16"/>
    <mergeCell ref="P11:P16"/>
    <mergeCell ref="D13:D14"/>
    <mergeCell ref="D15:D16"/>
    <mergeCell ref="B5:B10"/>
    <mergeCell ref="C5:C10"/>
    <mergeCell ref="D5:D6"/>
    <mergeCell ref="L5:L10"/>
    <mergeCell ref="N5:N10"/>
    <mergeCell ref="O5:O10"/>
    <mergeCell ref="P5:P10"/>
    <mergeCell ref="D7:D8"/>
    <mergeCell ref="D9:D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BE255276945314790992D07276A2E9C" ma:contentTypeVersion="18" ma:contentTypeDescription="Ein neues Dokument erstellen." ma:contentTypeScope="" ma:versionID="07e3ed51150c251c9fc2b40d91f57e07">
  <xsd:schema xmlns:xsd="http://www.w3.org/2001/XMLSchema" xmlns:xs="http://www.w3.org/2001/XMLSchema" xmlns:p="http://schemas.microsoft.com/office/2006/metadata/properties" xmlns:ns2="f58ec337-e214-4ba4-98b7-7d376ec9c384" xmlns:ns3="bce3f25c-6c94-415f-946f-6384d96b8749" targetNamespace="http://schemas.microsoft.com/office/2006/metadata/properties" ma:root="true" ma:fieldsID="a428477c860ea895564348d8218d65b8" ns2:_="" ns3:_="">
    <xsd:import namespace="f58ec337-e214-4ba4-98b7-7d376ec9c384"/>
    <xsd:import namespace="bce3f25c-6c94-415f-946f-6384d96b87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ec337-e214-4ba4-98b7-7d376ec9c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0c56c48-0c29-482e-8015-95664cd0a9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f25c-6c94-415f-946f-6384d96b8749"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f12c6e58-46bd-4872-9110-3fabf4dab1f4}" ma:internalName="TaxCatchAll" ma:showField="CatchAllData" ma:web="bce3f25c-6c94-415f-946f-6384d96b8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8ec337-e214-4ba4-98b7-7d376ec9c384">
      <Terms xmlns="http://schemas.microsoft.com/office/infopath/2007/PartnerControls"/>
    </lcf76f155ced4ddcb4097134ff3c332f>
    <TaxCatchAll xmlns="bce3f25c-6c94-415f-946f-6384d96b8749" xsi:nil="true"/>
  </documentManagement>
</p:properties>
</file>

<file path=customXml/itemProps1.xml><?xml version="1.0" encoding="utf-8"?>
<ds:datastoreItem xmlns:ds="http://schemas.openxmlformats.org/officeDocument/2006/customXml" ds:itemID="{F8BC87A4-3653-4851-99F5-0BE6E80C733E}">
  <ds:schemaRefs>
    <ds:schemaRef ds:uri="http://schemas.microsoft.com/sharepoint/v3/contenttype/forms"/>
  </ds:schemaRefs>
</ds:datastoreItem>
</file>

<file path=customXml/itemProps2.xml><?xml version="1.0" encoding="utf-8"?>
<ds:datastoreItem xmlns:ds="http://schemas.openxmlformats.org/officeDocument/2006/customXml" ds:itemID="{06F3D2A3-5730-4175-A0E8-84BB3F7C86AD}"/>
</file>

<file path=customXml/itemProps3.xml><?xml version="1.0" encoding="utf-8"?>
<ds:datastoreItem xmlns:ds="http://schemas.openxmlformats.org/officeDocument/2006/customXml" ds:itemID="{CCB77E3C-6CE1-4DFE-820F-8A346BA57635}">
  <ds:schemaRefs>
    <ds:schemaRef ds:uri="http://schemas.microsoft.com/office/2006/documentManagement/types"/>
    <ds:schemaRef ds:uri="bce3f25c-6c94-415f-946f-6384d96b8749"/>
    <ds:schemaRef ds:uri="http://purl.org/dc/terms/"/>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http://schemas.microsoft.com/office/infopath/2007/PartnerControls"/>
    <ds:schemaRef ds:uri="f58ec337-e214-4ba4-98b7-7d376ec9c384"/>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Übersicht Summen</vt:lpstr>
      <vt:lpstr>Übersicht Einzelposten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Nils Gerresheim</dc:creator>
  <cp:keywords/>
  <dc:description/>
  <cp:lastModifiedBy>Max Krahé</cp:lastModifiedBy>
  <cp:revision/>
  <dcterms:created xsi:type="dcterms:W3CDTF">2015-06-05T18:19:34Z</dcterms:created>
  <dcterms:modified xsi:type="dcterms:W3CDTF">2024-09-06T14:58:18Z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0x010100CBE255276945314790992D07276A2E9C</vt:lpwstr>
  </property>
  <property fmtid="{D5CDD505-2E9C-101B-9397-08002B2CF9AE}" pid="3" name="MediaServiceImageTags">
    <vt:lpwstr/>
  </property>
</Properties>
</file>